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FB5313D-EBA6-4589-9203-E062591E56F6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Оценка потребности" sheetId="1" r:id="rId1"/>
    <sheet name="Оценочная стоимость" sheetId="2" r:id="rId2"/>
  </sheets>
  <definedNames>
    <definedName name="_xlnm.Print_Area" localSheetId="0">'Оценка потребности'!$A$1:$X$55</definedName>
    <definedName name="_xlnm.Print_Area" localSheetId="1">'Оценочная стоимость'!$A$1:$X$33</definedName>
  </definedNames>
  <calcPr calcId="191029"/>
</workbook>
</file>

<file path=xl/calcChain.xml><?xml version="1.0" encoding="utf-8"?>
<calcChain xmlns="http://schemas.openxmlformats.org/spreadsheetml/2006/main">
  <c r="E33" i="2" l="1"/>
  <c r="G33" i="2"/>
  <c r="I33" i="2"/>
  <c r="K33" i="2"/>
  <c r="M33" i="2"/>
  <c r="O33" i="2"/>
  <c r="Q33" i="2"/>
  <c r="S33" i="2"/>
  <c r="U33" i="2"/>
  <c r="W33" i="2"/>
  <c r="C33" i="2"/>
  <c r="E32" i="2"/>
  <c r="G32" i="2"/>
  <c r="I32" i="2"/>
  <c r="K32" i="2"/>
  <c r="M32" i="2"/>
  <c r="O32" i="2"/>
  <c r="Q32" i="2"/>
  <c r="S32" i="2"/>
  <c r="U32" i="2"/>
  <c r="W32" i="2"/>
  <c r="C32" i="2"/>
  <c r="E31" i="2"/>
  <c r="G31" i="2"/>
  <c r="I31" i="2"/>
  <c r="K31" i="2"/>
  <c r="M31" i="2"/>
  <c r="O31" i="2"/>
  <c r="Q31" i="2"/>
  <c r="S31" i="2"/>
  <c r="U31" i="2"/>
  <c r="W31" i="2"/>
  <c r="C31" i="2"/>
  <c r="E30" i="2"/>
  <c r="G30" i="2"/>
  <c r="I30" i="2"/>
  <c r="K30" i="2"/>
  <c r="M30" i="2"/>
  <c r="O30" i="2"/>
  <c r="Q30" i="2"/>
  <c r="S30" i="2"/>
  <c r="U30" i="2"/>
  <c r="W30" i="2"/>
  <c r="C30" i="2"/>
  <c r="E29" i="2"/>
  <c r="G29" i="2"/>
  <c r="I29" i="2"/>
  <c r="K29" i="2"/>
  <c r="M29" i="2"/>
  <c r="O29" i="2"/>
  <c r="Q29" i="2"/>
  <c r="S29" i="2"/>
  <c r="U29" i="2"/>
  <c r="W29" i="2"/>
  <c r="C29" i="2"/>
  <c r="E28" i="2"/>
  <c r="G28" i="2"/>
  <c r="I28" i="2"/>
  <c r="K28" i="2"/>
  <c r="M28" i="2"/>
  <c r="O28" i="2"/>
  <c r="Q28" i="2"/>
  <c r="S28" i="2"/>
  <c r="U28" i="2"/>
  <c r="W28" i="2"/>
  <c r="C28" i="2"/>
  <c r="E27" i="2"/>
  <c r="G27" i="2"/>
  <c r="I27" i="2"/>
  <c r="K27" i="2"/>
  <c r="M27" i="2"/>
  <c r="O27" i="2"/>
  <c r="Q27" i="2"/>
  <c r="S27" i="2"/>
  <c r="U27" i="2"/>
  <c r="W27" i="2"/>
  <c r="C27" i="2"/>
  <c r="E26" i="2"/>
  <c r="G26" i="2"/>
  <c r="I26" i="2"/>
  <c r="K26" i="2"/>
  <c r="M26" i="2"/>
  <c r="O26" i="2"/>
  <c r="Q26" i="2"/>
  <c r="S26" i="2"/>
  <c r="U26" i="2"/>
  <c r="W26" i="2"/>
  <c r="C26" i="2"/>
  <c r="U25" i="2"/>
  <c r="W25" i="2"/>
  <c r="S25" i="2"/>
  <c r="E24" i="2"/>
  <c r="G24" i="2"/>
  <c r="I24" i="2"/>
  <c r="K24" i="2"/>
  <c r="M24" i="2"/>
  <c r="O24" i="2"/>
  <c r="Q24" i="2"/>
  <c r="S24" i="2"/>
  <c r="U24" i="2"/>
  <c r="W24" i="2"/>
  <c r="C24" i="2"/>
  <c r="E23" i="2"/>
  <c r="G23" i="2"/>
  <c r="I23" i="2"/>
  <c r="K23" i="2"/>
  <c r="M23" i="2"/>
  <c r="O23" i="2"/>
  <c r="Q23" i="2"/>
  <c r="S23" i="2"/>
  <c r="U23" i="2"/>
  <c r="W23" i="2"/>
  <c r="C23" i="2"/>
  <c r="E22" i="2"/>
  <c r="G22" i="2"/>
  <c r="I22" i="2"/>
  <c r="K22" i="2"/>
  <c r="M22" i="2"/>
  <c r="O22" i="2"/>
  <c r="Q22" i="2"/>
  <c r="S22" i="2"/>
  <c r="U22" i="2"/>
  <c r="W22" i="2"/>
  <c r="C22" i="2"/>
  <c r="E21" i="2"/>
  <c r="G21" i="2"/>
  <c r="I21" i="2"/>
  <c r="K21" i="2"/>
  <c r="M21" i="2"/>
  <c r="O21" i="2"/>
  <c r="Q21" i="2"/>
  <c r="S21" i="2"/>
  <c r="U21" i="2"/>
  <c r="W21" i="2"/>
  <c r="C21" i="2"/>
  <c r="E20" i="2"/>
  <c r="G20" i="2"/>
  <c r="I20" i="2"/>
  <c r="K20" i="2"/>
  <c r="M20" i="2"/>
  <c r="O20" i="2"/>
  <c r="Q20" i="2"/>
  <c r="S20" i="2"/>
  <c r="U20" i="2"/>
  <c r="W20" i="2"/>
  <c r="C20" i="2"/>
  <c r="E16" i="2"/>
  <c r="G16" i="2"/>
  <c r="I16" i="2"/>
  <c r="K16" i="2"/>
  <c r="M16" i="2"/>
  <c r="O16" i="2"/>
  <c r="Q16" i="2"/>
  <c r="S16" i="2"/>
  <c r="U16" i="2"/>
  <c r="W16" i="2"/>
  <c r="C16" i="2"/>
  <c r="E12" i="2"/>
  <c r="G12" i="2"/>
  <c r="I12" i="2"/>
  <c r="K12" i="2"/>
  <c r="M12" i="2"/>
  <c r="O12" i="2"/>
  <c r="Q12" i="2"/>
  <c r="S12" i="2"/>
  <c r="U12" i="2"/>
  <c r="W12" i="2"/>
  <c r="C12" i="2"/>
  <c r="W30" i="1"/>
  <c r="Q30" i="1"/>
  <c r="M30" i="1"/>
  <c r="I30" i="1"/>
  <c r="E30" i="1"/>
  <c r="Q34" i="1"/>
  <c r="M34" i="1"/>
  <c r="I34" i="1"/>
  <c r="E34" i="1"/>
  <c r="Q37" i="1"/>
  <c r="M37" i="1"/>
  <c r="I37" i="1"/>
  <c r="E37" i="1"/>
  <c r="E38" i="1"/>
  <c r="Q41" i="1"/>
  <c r="M41" i="1"/>
  <c r="I41" i="1"/>
  <c r="Q40" i="1"/>
  <c r="M40" i="1"/>
  <c r="I40" i="1"/>
  <c r="E41" i="1"/>
  <c r="E40" i="1"/>
  <c r="E43" i="1"/>
  <c r="Q39" i="1"/>
  <c r="M39" i="1"/>
  <c r="I39" i="1"/>
  <c r="E39" i="1"/>
  <c r="Q50" i="1"/>
  <c r="Q49" i="1"/>
  <c r="O49" i="1"/>
  <c r="O50" i="1"/>
  <c r="K50" i="1"/>
  <c r="K49" i="1"/>
  <c r="G50" i="1"/>
  <c r="G49" i="1"/>
  <c r="E50" i="1"/>
  <c r="E49" i="1"/>
  <c r="E48" i="1"/>
  <c r="I47" i="1"/>
  <c r="E47" i="1"/>
  <c r="M46" i="1"/>
  <c r="I46" i="1"/>
  <c r="E46" i="1"/>
  <c r="E45" i="1"/>
  <c r="O53" i="1"/>
</calcChain>
</file>

<file path=xl/sharedStrings.xml><?xml version="1.0" encoding="utf-8"?>
<sst xmlns="http://schemas.openxmlformats.org/spreadsheetml/2006/main" count="180" uniqueCount="82">
  <si>
    <t>администрации Бикинского</t>
  </si>
  <si>
    <t>муниципального района</t>
  </si>
  <si>
    <t>от  30.05.2016 № 118</t>
  </si>
  <si>
    <t>Наименование услуги *</t>
  </si>
  <si>
    <t>Единица измерения для оценки объемов услуги в натуральном выражении</t>
  </si>
  <si>
    <t>потребность</t>
  </si>
  <si>
    <t>факт</t>
  </si>
  <si>
    <t>в стоимостном выражении (тыс.руб.)</t>
  </si>
  <si>
    <t>в натуральном выражении</t>
  </si>
  <si>
    <t>Управление образования администрации Бикинского муниципального района</t>
  </si>
  <si>
    <t>чел.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</si>
  <si>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</si>
  <si>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</si>
  <si>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</si>
  <si>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</si>
  <si>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</si>
  <si>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</si>
  <si>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Организация отдыха детей в каникулярное время на базе общеобразовательных учреждений</t>
  </si>
  <si>
    <t>Организация предоставления дополнительного образования</t>
  </si>
  <si>
    <t>Отдел по делам молодежи и спорту администрации Бикинского муниципального района</t>
  </si>
  <si>
    <t>Организация и проведение воспитательных, культурно-просветительных мероприятий в молодежной среде  и создание благоприятных условий для развития муниципальной молодежной политики в Бикинском районе</t>
  </si>
  <si>
    <t>меропр.</t>
  </si>
  <si>
    <t>Организация мероприятий</t>
  </si>
  <si>
    <t>Организация занятий физической культуры и спортом</t>
  </si>
  <si>
    <t>Организация спортивно-массовых мероприятий</t>
  </si>
  <si>
    <t>Проведение занятий физкультурно-физической направленности по месту проживания граждан</t>
  </si>
  <si>
    <t>занятия</t>
  </si>
  <si>
    <t>Обеспечение доступа к открытым спортивным объектам для свободного пользования</t>
  </si>
  <si>
    <t>чел/посещ</t>
  </si>
  <si>
    <t>Отдел культуры администрации Бикинского муниципального района</t>
  </si>
  <si>
    <t>Показ кинофильмов</t>
  </si>
  <si>
    <t>зрители</t>
  </si>
  <si>
    <t>посетители</t>
  </si>
  <si>
    <t>Реализация дополнительных общеразвивающих программ - Художественная</t>
  </si>
  <si>
    <t>Реализация дополнительных предпрофессиональных программ в области искусства - Живопись</t>
  </si>
  <si>
    <t>Реализация дополнительных предпрофессиональных программ в области искусства - Фортепиано</t>
  </si>
  <si>
    <t>Реализация дополнительных предпрофессиональных программ в области искусства - Народные инструменты</t>
  </si>
  <si>
    <t>Реализация дополнительных предпрофессиональных программ в области искусства - Хоровое пение</t>
  </si>
  <si>
    <t>Администрация Бикинского муниципального района</t>
  </si>
  <si>
    <t>Обеспечение права граждан на получение информации о деятельности ОМС о социально-экономическом и культурном развитии Бикинского района, иной официальной информации путем доступа к информационным ресурсам районной газеты "Бикинский вестник"</t>
  </si>
  <si>
    <t>экз.</t>
  </si>
  <si>
    <t>* С 01 января 2016 года формирование муниципального задания осуществляется в соответствии с новыми утвержденными ведомственными перечнями муниципальных услуг и работ, оказываемыми  и выполняемыми муниципальными учреждениями Бикинского муниципального района.</t>
  </si>
  <si>
    <t>Приложение к Порядку</t>
  </si>
  <si>
    <t>утвержденному постановлением</t>
  </si>
  <si>
    <t>ОЦЕНОЧНАЯ СТОИМОСТЬ МУНИЦИПАЛЬНЫХ УСЛУГ</t>
  </si>
  <si>
    <t xml:space="preserve"> администрации Бикинского муниципального района</t>
  </si>
  <si>
    <t>продолжение</t>
  </si>
  <si>
    <t>Наименование услуги</t>
  </si>
  <si>
    <t>факт (ожидаемое исполнение)</t>
  </si>
  <si>
    <t>утвержденном постановлением</t>
  </si>
  <si>
    <t>Организация досуга детей, подростков и молодежи</t>
  </si>
  <si>
    <t>Издание газет</t>
  </si>
  <si>
    <t>Оценка потребности в оказании муниципальных услуг на 2023 год</t>
  </si>
  <si>
    <t>Потребность и фактические объемы оказания муниципальных услуг в 2019 году</t>
  </si>
  <si>
    <t>Стоимость муниципальной услуги на 1 потребителя в 2019 году, тыс.руб.</t>
  </si>
  <si>
    <t>Стоимость муниципальной услуги на 1 потребителя в 2020 году, тыс.руб.</t>
  </si>
  <si>
    <t>Оценочная стоимость муниципальной услуги на 1 потребителя в 2023 году, тыс.руб.</t>
  </si>
  <si>
    <r>
      <t xml:space="preserve">Организация и проведение мероприятий </t>
    </r>
    <r>
      <rPr>
        <b/>
        <sz val="11"/>
        <rFont val="Times New Roman"/>
        <family val="1"/>
        <charset val="204"/>
      </rPr>
      <t>(бесплатная)</t>
    </r>
  </si>
  <si>
    <t>человеко-день</t>
  </si>
  <si>
    <t>час</t>
  </si>
  <si>
    <t>единица</t>
  </si>
  <si>
    <r>
      <t xml:space="preserve">Организация и проведение мероприятий </t>
    </r>
    <r>
      <rPr>
        <b/>
        <sz val="11"/>
        <rFont val="Times New Roman"/>
        <family val="1"/>
        <charset val="204"/>
      </rPr>
      <t>(платная)</t>
    </r>
  </si>
  <si>
    <r>
      <t xml:space="preserve">Организация деятельности клубных формирований и формирований самодеятельного народного творчества </t>
    </r>
    <r>
      <rPr>
        <b/>
        <sz val="11"/>
        <color indexed="8"/>
        <rFont val="Times New Roman"/>
        <family val="1"/>
        <charset val="204"/>
      </rPr>
      <t>(бесплатно)</t>
    </r>
  </si>
  <si>
    <r>
      <t xml:space="preserve">Организация деятельности клубных формирований и формирований самодеятельного народного творчества </t>
    </r>
    <r>
      <rPr>
        <b/>
        <sz val="11"/>
        <color indexed="8"/>
        <rFont val="Times New Roman"/>
        <family val="1"/>
        <charset val="204"/>
      </rPr>
      <t>(платно)</t>
    </r>
  </si>
  <si>
    <r>
      <t>Библиотечное, библиографическое и информационное обслуживание пользователей библиотеки</t>
    </r>
    <r>
      <rPr>
        <b/>
        <sz val="11"/>
        <rFont val="Times New Roman"/>
        <family val="1"/>
        <charset val="204"/>
      </rPr>
      <t xml:space="preserve"> (в стационаре)</t>
    </r>
  </si>
  <si>
    <r>
      <t xml:space="preserve">Библиотечное, библиографическое и информационное обслуживание пользователей библиотеки </t>
    </r>
    <r>
      <rPr>
        <b/>
        <sz val="11"/>
        <rFont val="Times New Roman"/>
        <family val="1"/>
        <charset val="204"/>
      </rPr>
      <t>(в нестационара)</t>
    </r>
  </si>
  <si>
    <r>
      <t xml:space="preserve">Публичный показ музейных предметов, музейных коллекций </t>
    </r>
    <r>
      <rPr>
        <b/>
        <sz val="11"/>
        <rFont val="Times New Roman"/>
        <family val="1"/>
        <charset val="204"/>
      </rPr>
      <t>(бесплатная)</t>
    </r>
  </si>
  <si>
    <r>
      <t xml:space="preserve">Публичный показ музейных предметов, музейных коллекций </t>
    </r>
    <r>
      <rPr>
        <b/>
        <sz val="11"/>
        <rFont val="Times New Roman"/>
        <family val="1"/>
        <charset val="204"/>
      </rPr>
      <t>(платная)</t>
    </r>
  </si>
  <si>
    <t>чел.час</t>
  </si>
  <si>
    <t>Реализация дополнительных предпрофессиональных программ в области искусства -Хореографическое творчество</t>
  </si>
  <si>
    <t>Потребность и фактические объемы оказания муниципальных услуг в 2020 году</t>
  </si>
  <si>
    <t>Оценка потребности в оказании муниципальных услуг на 2024 год</t>
  </si>
  <si>
    <t xml:space="preserve"> с 2019 -чел. с 2021 -колво формирований</t>
  </si>
  <si>
    <t>Стоимость муниципальной услуги на 1 потребителя в 2021 году, тыс.руб.</t>
  </si>
  <si>
    <t>Оценочная стоимость муниципальной услуги на 1 потребителя в 2024 году, тыс.руб.</t>
  </si>
  <si>
    <t>ОЦЕНКА ПОТРЕБНОСТИ В ОКАЗАНИИ МУНИЦИПАЛЬНЫХ УСЛУГ на 2023 год и плановый период 2024 и 2025 годов по Бикинскому муниципальному району</t>
  </si>
  <si>
    <t>Потребность и фактические объемы оказания муниципальных услуг в текущем 2022 году
(на 01.08.2022)</t>
  </si>
  <si>
    <t>Оценка потребности в оказании муниципальных услуг на 2025 год</t>
  </si>
  <si>
    <t>Потребность и фактические объемы оказания муниципальных услуг в 2021 году</t>
  </si>
  <si>
    <t>Стоимость муниципальной услуги на 1 потребителя в 2022 году, тыс.руб.</t>
  </si>
  <si>
    <t>Оценочная стоимость муниципальной услуги на 1 потребителя в 2025 году, тыс.руб.</t>
  </si>
  <si>
    <r>
      <t xml:space="preserve">Библиотечное, библиографическое и информационное обслуживание пользователей библиотеки </t>
    </r>
    <r>
      <rPr>
        <b/>
        <sz val="11"/>
        <rFont val="Times New Roman"/>
        <family val="1"/>
        <charset val="204"/>
      </rPr>
      <t>(удаленно через сеть Интернет)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</si>
</sst>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5" fillId="0" borderId="0" xfId="0" applyFont="1"/>
    <xf numFmtId="4" fontId="4" fillId="0" borderId="0" xfId="0" applyNumberFormat="1" applyFont="1" applyAlignment="1">
      <alignment horizontal="center" vertical="center"/>
    </xf>
    <xf numFmtId="0" fontId="1" fillId="0" borderId="18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5" fillId="2" borderId="21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 wrapText="1"/>
    </xf>
    <xf numFmtId="3" fontId="5" fillId="2" borderId="38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3" fontId="5" fillId="2" borderId="36" xfId="0" applyNumberFormat="1" applyFont="1" applyFill="1" applyBorder="1" applyAlignment="1">
      <alignment horizontal="center" vertical="center"/>
    </xf>
    <xf numFmtId="0" fontId="1" fillId="2" borderId="25" xfId="0" applyFont="1" applyFill="1" applyBorder="1"/>
    <xf numFmtId="3" fontId="5" fillId="2" borderId="26" xfId="0" applyNumberFormat="1" applyFont="1" applyFill="1" applyBorder="1" applyAlignment="1">
      <alignment horizontal="center" vertical="center"/>
    </xf>
    <xf numFmtId="0" fontId="1" fillId="2" borderId="19" xfId="0" applyFont="1" applyFill="1" applyBorder="1"/>
    <xf numFmtId="0" fontId="1" fillId="2" borderId="35" xfId="0" applyFont="1" applyFill="1" applyBorder="1"/>
    <xf numFmtId="0" fontId="1" fillId="2" borderId="32" xfId="0" applyFont="1" applyFill="1" applyBorder="1"/>
    <xf numFmtId="4" fontId="5" fillId="2" borderId="27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1" fillId="2" borderId="30" xfId="0" applyFont="1" applyFill="1" applyBorder="1"/>
    <xf numFmtId="0" fontId="1" fillId="2" borderId="27" xfId="0" applyFont="1" applyFill="1" applyBorder="1"/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2" borderId="3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view="pageBreakPreview" topLeftCell="A45" zoomScale="60" zoomScaleNormal="100" workbookViewId="0">
      <selection activeCell="U31" sqref="U31"/>
    </sheetView>
  </sheetViews>
  <sheetFormatPr defaultColWidth="9.109375" defaultRowHeight="13.8" x14ac:dyDescent="0.25"/>
  <cols>
    <col min="1" max="1" width="23.44140625" style="1" customWidth="1"/>
    <col min="2" max="2" width="9.44140625" style="1" bestFit="1" customWidth="1"/>
    <col min="3" max="3" width="12.5546875" style="1" customWidth="1"/>
    <col min="4" max="4" width="9.5546875" style="1" customWidth="1"/>
    <col min="5" max="5" width="11.5546875" style="1" customWidth="1"/>
    <col min="6" max="6" width="9.5546875" style="1" customWidth="1"/>
    <col min="7" max="7" width="11.6640625" style="1" customWidth="1"/>
    <col min="8" max="8" width="9.5546875" style="1" bestFit="1" customWidth="1"/>
    <col min="9" max="9" width="11.6640625" style="1" customWidth="1"/>
    <col min="10" max="10" width="9.6640625" style="1" bestFit="1" customWidth="1"/>
    <col min="11" max="11" width="11.5546875" style="1" customWidth="1"/>
    <col min="12" max="12" width="9.6640625" style="1" bestFit="1" customWidth="1"/>
    <col min="13" max="13" width="12.33203125" style="1" customWidth="1"/>
    <col min="14" max="14" width="9.6640625" style="1" bestFit="1" customWidth="1"/>
    <col min="15" max="15" width="12" style="1" bestFit="1" customWidth="1"/>
    <col min="16" max="16" width="9.6640625" style="1" bestFit="1" customWidth="1"/>
    <col min="17" max="17" width="14" style="1" customWidth="1"/>
    <col min="18" max="18" width="9.5546875" style="1" bestFit="1" customWidth="1"/>
    <col min="19" max="19" width="11.6640625" style="1" bestFit="1" customWidth="1"/>
    <col min="20" max="20" width="11.5546875" style="1" customWidth="1"/>
    <col min="21" max="21" width="13.109375" style="1" customWidth="1"/>
    <col min="22" max="22" width="10.33203125" style="1" customWidth="1"/>
    <col min="23" max="23" width="11.88671875" style="1" customWidth="1"/>
    <col min="24" max="24" width="11" style="1" bestFit="1" customWidth="1"/>
    <col min="25" max="16384" width="9.109375" style="1"/>
  </cols>
  <sheetData>
    <row r="1" spans="1:24" x14ac:dyDescent="0.25">
      <c r="X1" s="2" t="s">
        <v>42</v>
      </c>
    </row>
    <row r="2" spans="1:24" ht="13.5" customHeight="1" x14ac:dyDescent="0.4">
      <c r="A2" s="3"/>
      <c r="X2" s="2" t="s">
        <v>49</v>
      </c>
    </row>
    <row r="3" spans="1:24" ht="15.75" customHeight="1" x14ac:dyDescent="0.25">
      <c r="X3" s="2" t="s">
        <v>0</v>
      </c>
    </row>
    <row r="4" spans="1:24" ht="18" customHeight="1" x14ac:dyDescent="0.25"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X4" s="2" t="s">
        <v>1</v>
      </c>
    </row>
    <row r="5" spans="1:24" ht="24.75" customHeight="1" x14ac:dyDescent="0.25">
      <c r="A5" s="121" t="s">
        <v>75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X5" s="2" t="s">
        <v>2</v>
      </c>
    </row>
    <row r="7" spans="1:24" ht="48.75" customHeight="1" x14ac:dyDescent="0.25">
      <c r="A7" s="122" t="s">
        <v>3</v>
      </c>
      <c r="B7" s="122" t="s">
        <v>4</v>
      </c>
      <c r="C7" s="123" t="s">
        <v>53</v>
      </c>
      <c r="D7" s="124"/>
      <c r="E7" s="124"/>
      <c r="F7" s="125"/>
      <c r="G7" s="123" t="s">
        <v>70</v>
      </c>
      <c r="H7" s="124"/>
      <c r="I7" s="124"/>
      <c r="J7" s="125"/>
      <c r="K7" s="123" t="s">
        <v>78</v>
      </c>
      <c r="L7" s="124"/>
      <c r="M7" s="124"/>
      <c r="N7" s="125"/>
      <c r="O7" s="122" t="s">
        <v>76</v>
      </c>
      <c r="P7" s="122"/>
      <c r="Q7" s="122"/>
      <c r="R7" s="122"/>
      <c r="S7" s="197" t="s">
        <v>52</v>
      </c>
      <c r="T7" s="198"/>
      <c r="U7" s="197" t="s">
        <v>71</v>
      </c>
      <c r="V7" s="198"/>
      <c r="W7" s="199" t="s">
        <v>77</v>
      </c>
      <c r="X7" s="199"/>
    </row>
    <row r="8" spans="1:24" ht="30" customHeight="1" x14ac:dyDescent="0.25">
      <c r="A8" s="122"/>
      <c r="B8" s="122"/>
      <c r="C8" s="126" t="s">
        <v>5</v>
      </c>
      <c r="D8" s="127"/>
      <c r="E8" s="126" t="s">
        <v>6</v>
      </c>
      <c r="F8" s="127"/>
      <c r="G8" s="126" t="s">
        <v>5</v>
      </c>
      <c r="H8" s="127"/>
      <c r="I8" s="126" t="s">
        <v>6</v>
      </c>
      <c r="J8" s="127"/>
      <c r="K8" s="126" t="s">
        <v>5</v>
      </c>
      <c r="L8" s="127"/>
      <c r="M8" s="126" t="s">
        <v>6</v>
      </c>
      <c r="N8" s="127"/>
      <c r="O8" s="128" t="s">
        <v>5</v>
      </c>
      <c r="P8" s="128"/>
      <c r="Q8" s="123" t="s">
        <v>48</v>
      </c>
      <c r="R8" s="125"/>
      <c r="S8" s="200"/>
      <c r="T8" s="201"/>
      <c r="U8" s="200"/>
      <c r="V8" s="201"/>
      <c r="W8" s="199"/>
      <c r="X8" s="199"/>
    </row>
    <row r="9" spans="1:24" ht="90.75" customHeight="1" x14ac:dyDescent="0.25">
      <c r="A9" s="122"/>
      <c r="B9" s="122"/>
      <c r="C9" s="4" t="s">
        <v>7</v>
      </c>
      <c r="D9" s="4" t="s">
        <v>8</v>
      </c>
      <c r="E9" s="4" t="s">
        <v>7</v>
      </c>
      <c r="F9" s="4" t="s">
        <v>8</v>
      </c>
      <c r="G9" s="4" t="s">
        <v>7</v>
      </c>
      <c r="H9" s="4" t="s">
        <v>8</v>
      </c>
      <c r="I9" s="4" t="s">
        <v>7</v>
      </c>
      <c r="J9" s="4" t="s">
        <v>8</v>
      </c>
      <c r="K9" s="4" t="s">
        <v>7</v>
      </c>
      <c r="L9" s="4" t="s">
        <v>8</v>
      </c>
      <c r="M9" s="4" t="s">
        <v>7</v>
      </c>
      <c r="N9" s="4" t="s">
        <v>8</v>
      </c>
      <c r="O9" s="4" t="s">
        <v>7</v>
      </c>
      <c r="P9" s="4" t="s">
        <v>8</v>
      </c>
      <c r="Q9" s="4" t="s">
        <v>7</v>
      </c>
      <c r="R9" s="4" t="s">
        <v>8</v>
      </c>
      <c r="S9" s="202" t="s">
        <v>7</v>
      </c>
      <c r="T9" s="202" t="s">
        <v>8</v>
      </c>
      <c r="U9" s="202" t="s">
        <v>7</v>
      </c>
      <c r="V9" s="202" t="s">
        <v>8</v>
      </c>
      <c r="W9" s="202" t="s">
        <v>7</v>
      </c>
      <c r="X9" s="202" t="s">
        <v>8</v>
      </c>
    </row>
    <row r="10" spans="1:24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203">
        <v>19</v>
      </c>
      <c r="T10" s="203">
        <v>20</v>
      </c>
      <c r="U10" s="203">
        <v>21</v>
      </c>
      <c r="V10" s="203">
        <v>22</v>
      </c>
      <c r="W10" s="203">
        <v>23</v>
      </c>
      <c r="X10" s="204">
        <v>24</v>
      </c>
    </row>
    <row r="11" spans="1:24" ht="90.75" customHeight="1" thickBot="1" x14ac:dyDescent="0.3">
      <c r="A11" s="4" t="s">
        <v>29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idden="1" x14ac:dyDescent="0.25">
      <c r="A12" s="129" t="s">
        <v>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5"/>
      <c r="W12" s="5"/>
      <c r="X12" s="6"/>
    </row>
    <row r="13" spans="1:24" ht="55.2" hidden="1" x14ac:dyDescent="0.25">
      <c r="A13" s="7" t="s">
        <v>11</v>
      </c>
      <c r="B13" s="5" t="s">
        <v>10</v>
      </c>
      <c r="C13" s="8">
        <v>36694.71</v>
      </c>
      <c r="D13" s="9">
        <v>1068</v>
      </c>
      <c r="E13" s="8">
        <v>36579.61</v>
      </c>
      <c r="F13" s="9">
        <v>1069</v>
      </c>
      <c r="G13" s="8">
        <v>70204.81</v>
      </c>
      <c r="H13" s="9">
        <v>1101</v>
      </c>
      <c r="I13" s="8">
        <v>69948.25</v>
      </c>
      <c r="J13" s="9">
        <v>1086</v>
      </c>
      <c r="K13" s="8">
        <v>72487.05</v>
      </c>
      <c r="L13" s="9">
        <v>1130</v>
      </c>
      <c r="M13" s="8">
        <v>72106.69</v>
      </c>
      <c r="N13" s="9">
        <v>1126</v>
      </c>
      <c r="O13" s="8">
        <v>77538.97</v>
      </c>
      <c r="P13" s="9">
        <v>1135</v>
      </c>
      <c r="Q13" s="8">
        <v>45787.16</v>
      </c>
      <c r="R13" s="9">
        <v>1006</v>
      </c>
      <c r="S13" s="8">
        <v>85488.5</v>
      </c>
      <c r="T13" s="9">
        <v>1152</v>
      </c>
      <c r="U13" s="8">
        <v>86954.64</v>
      </c>
      <c r="V13" s="9">
        <v>1152</v>
      </c>
      <c r="W13" s="8">
        <v>84730.68</v>
      </c>
      <c r="X13" s="9">
        <v>1152</v>
      </c>
    </row>
    <row r="14" spans="1:24" hidden="1" x14ac:dyDescent="0.25">
      <c r="A14" s="7" t="s">
        <v>12</v>
      </c>
      <c r="B14" s="5" t="s">
        <v>10</v>
      </c>
      <c r="C14" s="8">
        <v>77976.259999999995</v>
      </c>
      <c r="D14" s="9">
        <v>1068</v>
      </c>
      <c r="E14" s="8">
        <v>77731.67</v>
      </c>
      <c r="F14" s="9">
        <v>1069</v>
      </c>
      <c r="G14" s="8">
        <v>68144.600000000006</v>
      </c>
      <c r="H14" s="9">
        <v>1101</v>
      </c>
      <c r="I14" s="8">
        <v>67599.399999999994</v>
      </c>
      <c r="J14" s="9">
        <v>1086</v>
      </c>
      <c r="K14" s="8">
        <v>68292.31</v>
      </c>
      <c r="L14" s="9">
        <v>1130</v>
      </c>
      <c r="M14" s="8">
        <v>67484.06</v>
      </c>
      <c r="N14" s="9">
        <v>1126</v>
      </c>
      <c r="O14" s="8">
        <v>67955.06</v>
      </c>
      <c r="P14" s="9">
        <v>1135</v>
      </c>
      <c r="Q14" s="8">
        <v>42132.7</v>
      </c>
      <c r="R14" s="9">
        <v>1006</v>
      </c>
      <c r="S14" s="8">
        <v>85239.56</v>
      </c>
      <c r="T14" s="9">
        <v>1152</v>
      </c>
      <c r="U14" s="8">
        <v>87897.55</v>
      </c>
      <c r="V14" s="9">
        <v>1152</v>
      </c>
      <c r="W14" s="8">
        <v>90121.51</v>
      </c>
      <c r="X14" s="9">
        <v>1152</v>
      </c>
    </row>
    <row r="15" spans="1:24" ht="55.2" hidden="1" x14ac:dyDescent="0.25">
      <c r="A15" s="7" t="s">
        <v>13</v>
      </c>
      <c r="B15" s="5" t="s">
        <v>10</v>
      </c>
      <c r="C15" s="8">
        <v>78209.16</v>
      </c>
      <c r="D15" s="9">
        <v>1131</v>
      </c>
      <c r="E15" s="8">
        <v>78350.399999999994</v>
      </c>
      <c r="F15" s="9">
        <v>1130</v>
      </c>
      <c r="G15" s="8">
        <v>89348.13</v>
      </c>
      <c r="H15" s="9">
        <v>1150</v>
      </c>
      <c r="I15" s="8">
        <v>88997.37</v>
      </c>
      <c r="J15" s="9">
        <v>1177</v>
      </c>
      <c r="K15" s="8">
        <v>93311.91</v>
      </c>
      <c r="L15" s="9">
        <v>1206</v>
      </c>
      <c r="M15" s="8">
        <v>92496.62</v>
      </c>
      <c r="N15" s="9">
        <v>1195</v>
      </c>
      <c r="O15" s="8">
        <v>90131.35</v>
      </c>
      <c r="P15" s="9">
        <v>1206</v>
      </c>
      <c r="Q15" s="8">
        <v>65237.36</v>
      </c>
      <c r="R15" s="9">
        <v>1174</v>
      </c>
      <c r="S15" s="8">
        <v>98944.37</v>
      </c>
      <c r="T15" s="9">
        <v>1235</v>
      </c>
      <c r="U15" s="8">
        <v>100195.74</v>
      </c>
      <c r="V15" s="9">
        <v>1235</v>
      </c>
      <c r="W15" s="8">
        <v>101871.65</v>
      </c>
      <c r="X15" s="9">
        <v>1235</v>
      </c>
    </row>
    <row r="16" spans="1:24" ht="55.2" hidden="1" x14ac:dyDescent="0.25">
      <c r="A16" s="7" t="s">
        <v>14</v>
      </c>
      <c r="B16" s="5" t="s">
        <v>10</v>
      </c>
      <c r="C16" s="8">
        <v>83077.899999999994</v>
      </c>
      <c r="D16" s="9">
        <v>1183</v>
      </c>
      <c r="E16" s="8">
        <v>82766.83</v>
      </c>
      <c r="F16" s="9">
        <v>1173</v>
      </c>
      <c r="G16" s="8">
        <v>95006.07</v>
      </c>
      <c r="H16" s="9">
        <v>1193</v>
      </c>
      <c r="I16" s="8">
        <v>94633.09</v>
      </c>
      <c r="J16" s="9">
        <v>1169</v>
      </c>
      <c r="K16" s="8">
        <v>99220.84</v>
      </c>
      <c r="L16" s="9">
        <v>1243</v>
      </c>
      <c r="M16" s="8">
        <v>98353.919999999998</v>
      </c>
      <c r="N16" s="9">
        <v>1216</v>
      </c>
      <c r="O16" s="8">
        <v>95838.88</v>
      </c>
      <c r="P16" s="9">
        <v>1243</v>
      </c>
      <c r="Q16" s="8">
        <v>69368.479999999996</v>
      </c>
      <c r="R16" s="9">
        <v>1205</v>
      </c>
      <c r="S16" s="8">
        <v>105209.98</v>
      </c>
      <c r="T16" s="9">
        <v>1297</v>
      </c>
      <c r="U16" s="8">
        <v>106540.58</v>
      </c>
      <c r="V16" s="9">
        <v>1297</v>
      </c>
      <c r="W16" s="8">
        <v>108322.63</v>
      </c>
      <c r="X16" s="9">
        <v>1297</v>
      </c>
    </row>
    <row r="17" spans="1:25" ht="55.2" hidden="1" x14ac:dyDescent="0.25">
      <c r="A17" s="7" t="s">
        <v>15</v>
      </c>
      <c r="B17" s="5" t="s">
        <v>10</v>
      </c>
      <c r="C17" s="8">
        <v>33970.74</v>
      </c>
      <c r="D17" s="9">
        <v>273</v>
      </c>
      <c r="E17" s="8">
        <v>33853.32</v>
      </c>
      <c r="F17" s="9">
        <v>274</v>
      </c>
      <c r="G17" s="8">
        <v>38662.519999999997</v>
      </c>
      <c r="H17" s="9">
        <v>266</v>
      </c>
      <c r="I17" s="8">
        <v>38510.74</v>
      </c>
      <c r="J17" s="9">
        <v>265</v>
      </c>
      <c r="K17" s="8">
        <v>40377.71</v>
      </c>
      <c r="L17" s="9">
        <v>273</v>
      </c>
      <c r="M17" s="8">
        <v>40024.92</v>
      </c>
      <c r="N17" s="9">
        <v>269</v>
      </c>
      <c r="O17" s="8">
        <v>39001.43</v>
      </c>
      <c r="P17" s="9">
        <v>273</v>
      </c>
      <c r="Q17" s="8">
        <v>28229.360000000001</v>
      </c>
      <c r="R17" s="9">
        <v>265</v>
      </c>
      <c r="S17" s="8">
        <v>42814.98</v>
      </c>
      <c r="T17" s="9">
        <v>250</v>
      </c>
      <c r="U17" s="8">
        <v>43356.47</v>
      </c>
      <c r="V17" s="9">
        <v>250</v>
      </c>
      <c r="W17" s="8">
        <v>44081.66</v>
      </c>
      <c r="X17" s="9">
        <v>250</v>
      </c>
    </row>
    <row r="18" spans="1:25" hidden="1" x14ac:dyDescent="0.25">
      <c r="A18" s="7" t="s">
        <v>16</v>
      </c>
      <c r="B18" s="5" t="s">
        <v>10</v>
      </c>
      <c r="C18" s="8">
        <v>11044.4</v>
      </c>
      <c r="D18" s="9">
        <v>2344</v>
      </c>
      <c r="E18" s="8">
        <v>10613.6</v>
      </c>
      <c r="F18" s="9">
        <v>2353</v>
      </c>
      <c r="G18" s="8">
        <v>12730.34</v>
      </c>
      <c r="H18" s="9">
        <v>2490</v>
      </c>
      <c r="I18" s="8">
        <v>12680.36</v>
      </c>
      <c r="J18" s="9">
        <v>2391</v>
      </c>
      <c r="K18" s="8">
        <v>13295.1</v>
      </c>
      <c r="L18" s="9">
        <v>2638</v>
      </c>
      <c r="M18" s="8">
        <v>13178.94</v>
      </c>
      <c r="N18" s="9">
        <v>2513</v>
      </c>
      <c r="O18" s="8">
        <v>12841.93</v>
      </c>
      <c r="P18" s="9">
        <v>2646</v>
      </c>
      <c r="Q18" s="8">
        <v>9295.0300000000007</v>
      </c>
      <c r="R18" s="9">
        <v>2538</v>
      </c>
      <c r="S18" s="8">
        <v>14097.62</v>
      </c>
      <c r="T18" s="9">
        <v>2518</v>
      </c>
      <c r="U18" s="8">
        <v>14275.91</v>
      </c>
      <c r="V18" s="9">
        <v>2518</v>
      </c>
      <c r="W18" s="8">
        <v>14514.69</v>
      </c>
      <c r="X18" s="9">
        <v>2518</v>
      </c>
    </row>
    <row r="19" spans="1:25" ht="69" hidden="1" x14ac:dyDescent="0.25">
      <c r="A19" s="7" t="s">
        <v>17</v>
      </c>
      <c r="B19" s="5" t="s">
        <v>10</v>
      </c>
      <c r="C19" s="8">
        <v>1090.5999999999999</v>
      </c>
      <c r="D19" s="9">
        <v>1772</v>
      </c>
      <c r="E19" s="8">
        <v>1090.5999999999999</v>
      </c>
      <c r="F19" s="9">
        <v>1759</v>
      </c>
      <c r="G19" s="8">
        <v>605.6</v>
      </c>
      <c r="H19" s="9">
        <v>1783</v>
      </c>
      <c r="I19" s="8">
        <v>605.6</v>
      </c>
      <c r="J19" s="9">
        <v>1695</v>
      </c>
      <c r="K19" s="8">
        <v>790.6</v>
      </c>
      <c r="L19" s="9">
        <v>1770</v>
      </c>
      <c r="M19" s="8">
        <v>790.6</v>
      </c>
      <c r="N19" s="9">
        <v>1500</v>
      </c>
      <c r="O19" s="8">
        <v>605.6</v>
      </c>
      <c r="P19" s="9">
        <v>1849</v>
      </c>
      <c r="Q19" s="8">
        <v>442.21</v>
      </c>
      <c r="R19" s="9">
        <v>860</v>
      </c>
      <c r="S19" s="8">
        <v>790</v>
      </c>
      <c r="T19" s="9">
        <v>1902</v>
      </c>
      <c r="U19" s="8">
        <v>790</v>
      </c>
      <c r="V19" s="9">
        <v>1902</v>
      </c>
      <c r="W19" s="8">
        <v>790</v>
      </c>
      <c r="X19" s="9">
        <v>1902</v>
      </c>
    </row>
    <row r="20" spans="1:25" ht="55.2" hidden="1" x14ac:dyDescent="0.25">
      <c r="A20" s="7" t="s">
        <v>18</v>
      </c>
      <c r="B20" s="5" t="s">
        <v>10</v>
      </c>
      <c r="C20" s="8">
        <v>12815.71</v>
      </c>
      <c r="D20" s="9">
        <v>1973</v>
      </c>
      <c r="E20" s="8">
        <v>12528.33</v>
      </c>
      <c r="F20" s="9">
        <v>2278</v>
      </c>
      <c r="G20" s="8">
        <v>13175.9</v>
      </c>
      <c r="H20" s="9">
        <v>1985</v>
      </c>
      <c r="I20" s="8">
        <v>12850.1</v>
      </c>
      <c r="J20" s="9">
        <v>2278</v>
      </c>
      <c r="K20" s="8">
        <v>10675.4</v>
      </c>
      <c r="L20" s="9">
        <v>1656</v>
      </c>
      <c r="M20" s="8">
        <v>10566.2</v>
      </c>
      <c r="N20" s="9">
        <v>1973</v>
      </c>
      <c r="O20" s="8">
        <v>10770.02</v>
      </c>
      <c r="P20" s="9">
        <v>1990</v>
      </c>
      <c r="Q20" s="8">
        <v>10770.02</v>
      </c>
      <c r="R20" s="9">
        <v>1990</v>
      </c>
      <c r="S20" s="8">
        <v>11327.68</v>
      </c>
      <c r="T20" s="9">
        <v>2040</v>
      </c>
      <c r="U20" s="8">
        <v>11460.69</v>
      </c>
      <c r="V20" s="9">
        <v>2040</v>
      </c>
      <c r="W20" s="8">
        <v>11586.39</v>
      </c>
      <c r="X20" s="9">
        <v>2040</v>
      </c>
    </row>
    <row r="21" spans="1:25" hidden="1" x14ac:dyDescent="0.25">
      <c r="A21" s="132" t="s">
        <v>19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3"/>
      <c r="M21" s="8"/>
      <c r="N21" s="11"/>
      <c r="O21" s="10"/>
      <c r="P21" s="9"/>
      <c r="Q21" s="8"/>
      <c r="R21" s="11"/>
      <c r="S21" s="10"/>
      <c r="T21" s="11"/>
      <c r="U21" s="10"/>
      <c r="V21" s="11"/>
      <c r="W21" s="10"/>
      <c r="X21" s="11"/>
    </row>
    <row r="22" spans="1:25" ht="165.6" hidden="1" x14ac:dyDescent="0.25">
      <c r="A22" s="12" t="s">
        <v>20</v>
      </c>
      <c r="B22" s="5" t="s">
        <v>21</v>
      </c>
      <c r="C22" s="10">
        <v>10504.14</v>
      </c>
      <c r="D22" s="9">
        <v>260</v>
      </c>
      <c r="E22" s="8">
        <v>10067.950000000001</v>
      </c>
      <c r="F22" s="11">
        <v>260</v>
      </c>
      <c r="G22" s="13">
        <v>8670.35</v>
      </c>
      <c r="H22" s="9">
        <v>260</v>
      </c>
      <c r="I22" s="8">
        <v>8649.74</v>
      </c>
      <c r="J22" s="14">
        <v>260</v>
      </c>
      <c r="K22" s="13">
        <v>7807.67</v>
      </c>
      <c r="L22" s="9">
        <v>260</v>
      </c>
      <c r="M22" s="8">
        <v>7792.62</v>
      </c>
      <c r="N22" s="14">
        <v>260</v>
      </c>
      <c r="O22" s="13"/>
      <c r="P22" s="9"/>
      <c r="Q22" s="8"/>
      <c r="R22" s="14"/>
      <c r="S22" s="10"/>
      <c r="T22" s="15"/>
      <c r="U22" s="13"/>
      <c r="V22" s="16"/>
      <c r="W22" s="13"/>
      <c r="X22" s="16"/>
    </row>
    <row r="23" spans="1:25" ht="27.6" hidden="1" x14ac:dyDescent="0.25">
      <c r="A23" s="12" t="s">
        <v>22</v>
      </c>
      <c r="B23" s="5" t="s">
        <v>21</v>
      </c>
      <c r="C23" s="10"/>
      <c r="D23" s="9"/>
      <c r="E23" s="8"/>
      <c r="F23" s="11"/>
      <c r="G23" s="13"/>
      <c r="H23" s="9"/>
      <c r="I23" s="8"/>
      <c r="J23" s="14"/>
      <c r="K23" s="13"/>
      <c r="L23" s="9"/>
      <c r="M23" s="8"/>
      <c r="N23" s="14"/>
      <c r="O23" s="13">
        <v>165.4</v>
      </c>
      <c r="P23" s="9">
        <v>266</v>
      </c>
      <c r="Q23" s="8">
        <v>165.4</v>
      </c>
      <c r="R23" s="14">
        <v>266</v>
      </c>
      <c r="S23" s="10">
        <v>244.32</v>
      </c>
      <c r="T23" s="15">
        <v>266</v>
      </c>
      <c r="U23" s="13">
        <v>257.02</v>
      </c>
      <c r="V23" s="16">
        <v>266</v>
      </c>
      <c r="W23" s="13">
        <v>271.14999999999998</v>
      </c>
      <c r="X23" s="16">
        <v>266</v>
      </c>
      <c r="Y23" s="1">
        <v>257.02</v>
      </c>
    </row>
    <row r="24" spans="1:25" ht="41.4" hidden="1" x14ac:dyDescent="0.25">
      <c r="A24" s="12" t="s">
        <v>50</v>
      </c>
      <c r="B24" s="5" t="s">
        <v>10</v>
      </c>
      <c r="C24" s="10"/>
      <c r="D24" s="9"/>
      <c r="E24" s="8"/>
      <c r="F24" s="11"/>
      <c r="G24" s="13"/>
      <c r="H24" s="9"/>
      <c r="I24" s="8"/>
      <c r="J24" s="14"/>
      <c r="K24" s="13"/>
      <c r="L24" s="9"/>
      <c r="M24" s="8"/>
      <c r="N24" s="14"/>
      <c r="O24" s="13">
        <v>5469.47</v>
      </c>
      <c r="P24" s="9">
        <v>410</v>
      </c>
      <c r="Q24" s="8">
        <v>5469.47</v>
      </c>
      <c r="R24" s="14">
        <v>410</v>
      </c>
      <c r="S24" s="10">
        <v>6800</v>
      </c>
      <c r="T24" s="15">
        <v>410</v>
      </c>
      <c r="U24" s="13">
        <v>7255</v>
      </c>
      <c r="V24" s="16">
        <v>410</v>
      </c>
      <c r="W24" s="13">
        <v>7500</v>
      </c>
      <c r="X24" s="16">
        <v>410</v>
      </c>
    </row>
    <row r="25" spans="1:25" ht="41.4" hidden="1" x14ac:dyDescent="0.25">
      <c r="A25" s="12" t="s">
        <v>23</v>
      </c>
      <c r="B25" s="5" t="s">
        <v>10</v>
      </c>
      <c r="C25" s="10">
        <v>10502.31</v>
      </c>
      <c r="D25" s="9">
        <v>185</v>
      </c>
      <c r="E25" s="8">
        <v>10227.120000000001</v>
      </c>
      <c r="F25" s="11">
        <v>185</v>
      </c>
      <c r="G25" s="13">
        <v>7861.95</v>
      </c>
      <c r="H25" s="9">
        <v>185</v>
      </c>
      <c r="I25" s="8">
        <v>7688.97</v>
      </c>
      <c r="J25" s="14">
        <v>185</v>
      </c>
      <c r="K25" s="13">
        <v>6211.99</v>
      </c>
      <c r="L25" s="9">
        <v>185</v>
      </c>
      <c r="M25" s="8">
        <v>6085.64</v>
      </c>
      <c r="N25" s="14">
        <v>185</v>
      </c>
      <c r="O25" s="13"/>
      <c r="P25" s="9"/>
      <c r="Q25" s="8"/>
      <c r="R25" s="14"/>
      <c r="S25" s="10"/>
      <c r="T25" s="15"/>
      <c r="U25" s="13"/>
      <c r="V25" s="16"/>
      <c r="W25" s="13"/>
      <c r="X25" s="16"/>
    </row>
    <row r="26" spans="1:25" ht="27.6" hidden="1" x14ac:dyDescent="0.25">
      <c r="A26" s="12" t="s">
        <v>24</v>
      </c>
      <c r="B26" s="5" t="s">
        <v>21</v>
      </c>
      <c r="C26" s="10">
        <v>1187.32</v>
      </c>
      <c r="D26" s="9">
        <v>40</v>
      </c>
      <c r="E26" s="8">
        <v>1187.32</v>
      </c>
      <c r="F26" s="11">
        <v>40</v>
      </c>
      <c r="G26" s="13">
        <v>922</v>
      </c>
      <c r="H26" s="9">
        <v>40</v>
      </c>
      <c r="I26" s="8">
        <v>922</v>
      </c>
      <c r="J26" s="16">
        <v>40</v>
      </c>
      <c r="K26" s="13">
        <v>841</v>
      </c>
      <c r="L26" s="9">
        <v>40</v>
      </c>
      <c r="M26" s="8">
        <v>841</v>
      </c>
      <c r="N26" s="16">
        <v>40</v>
      </c>
      <c r="O26" s="13"/>
      <c r="P26" s="9"/>
      <c r="Q26" s="8"/>
      <c r="R26" s="16"/>
      <c r="S26" s="10"/>
      <c r="T26" s="11"/>
      <c r="U26" s="13"/>
      <c r="V26" s="14"/>
      <c r="W26" s="13"/>
      <c r="X26" s="14"/>
    </row>
    <row r="27" spans="1:25" ht="69" hidden="1" x14ac:dyDescent="0.25">
      <c r="A27" s="12" t="s">
        <v>25</v>
      </c>
      <c r="B27" s="5" t="s">
        <v>26</v>
      </c>
      <c r="C27" s="10"/>
      <c r="D27" s="9"/>
      <c r="E27" s="8"/>
      <c r="F27" s="11"/>
      <c r="G27" s="10"/>
      <c r="H27" s="9"/>
      <c r="I27" s="8"/>
      <c r="J27" s="15"/>
      <c r="K27" s="13"/>
      <c r="L27" s="9"/>
      <c r="M27" s="8"/>
      <c r="N27" s="16"/>
      <c r="O27" s="13">
        <v>8969.9599999999991</v>
      </c>
      <c r="P27" s="9">
        <v>4224</v>
      </c>
      <c r="Q27" s="8">
        <v>8969.9599999999991</v>
      </c>
      <c r="R27" s="14">
        <v>4224</v>
      </c>
      <c r="S27" s="10">
        <v>9450</v>
      </c>
      <c r="T27" s="11">
        <v>4224</v>
      </c>
      <c r="U27" s="13">
        <v>9670</v>
      </c>
      <c r="V27" s="14">
        <v>4224</v>
      </c>
      <c r="W27" s="13">
        <v>9888</v>
      </c>
      <c r="X27" s="14">
        <v>4224</v>
      </c>
    </row>
    <row r="28" spans="1:25" ht="55.2" hidden="1" x14ac:dyDescent="0.25">
      <c r="A28" s="12" t="s">
        <v>27</v>
      </c>
      <c r="B28" s="5" t="s">
        <v>28</v>
      </c>
      <c r="C28" s="21"/>
      <c r="D28" s="18"/>
      <c r="E28" s="19"/>
      <c r="F28" s="22"/>
      <c r="G28" s="21"/>
      <c r="H28" s="18"/>
      <c r="I28" s="19"/>
      <c r="J28" s="61"/>
      <c r="K28" s="17"/>
      <c r="L28" s="18"/>
      <c r="M28" s="19"/>
      <c r="N28" s="102"/>
      <c r="O28" s="17">
        <v>3500.49</v>
      </c>
      <c r="P28" s="18">
        <v>5320</v>
      </c>
      <c r="Q28" s="19">
        <v>3500.49</v>
      </c>
      <c r="R28" s="20">
        <v>5320</v>
      </c>
      <c r="S28" s="21">
        <v>3724</v>
      </c>
      <c r="T28" s="22">
        <v>5320</v>
      </c>
      <c r="U28" s="17">
        <v>3927.94</v>
      </c>
      <c r="V28" s="20">
        <v>5320</v>
      </c>
      <c r="W28" s="17">
        <v>4780.6400000000003</v>
      </c>
      <c r="X28" s="20">
        <v>5320</v>
      </c>
    </row>
    <row r="29" spans="1:25" s="40" customFormat="1" ht="59.7" customHeight="1" x14ac:dyDescent="0.25">
      <c r="A29" s="137" t="s">
        <v>57</v>
      </c>
      <c r="B29" s="39" t="s">
        <v>58</v>
      </c>
      <c r="C29" s="81"/>
      <c r="D29" s="49">
        <v>205</v>
      </c>
      <c r="E29" s="82"/>
      <c r="F29" s="50">
        <v>208</v>
      </c>
      <c r="G29" s="81"/>
      <c r="H29" s="49">
        <v>282</v>
      </c>
      <c r="I29" s="82"/>
      <c r="J29" s="50">
        <v>277</v>
      </c>
      <c r="K29" s="81"/>
      <c r="L29" s="49">
        <v>289</v>
      </c>
      <c r="M29" s="82"/>
      <c r="N29" s="50">
        <v>289</v>
      </c>
      <c r="O29" s="83"/>
      <c r="P29" s="49">
        <v>385</v>
      </c>
      <c r="Q29" s="82"/>
      <c r="R29" s="84">
        <v>385</v>
      </c>
      <c r="S29" s="150"/>
      <c r="T29" s="151">
        <v>313</v>
      </c>
      <c r="U29" s="152"/>
      <c r="V29" s="153">
        <v>324</v>
      </c>
      <c r="W29" s="150"/>
      <c r="X29" s="151">
        <v>385</v>
      </c>
    </row>
    <row r="30" spans="1:25" s="40" customFormat="1" ht="59.7" customHeight="1" x14ac:dyDescent="0.25">
      <c r="A30" s="137"/>
      <c r="B30" s="39" t="s">
        <v>10</v>
      </c>
      <c r="C30" s="103">
        <v>5478.9</v>
      </c>
      <c r="D30" s="43">
        <v>74100</v>
      </c>
      <c r="E30" s="43">
        <f>C30</f>
        <v>5478.9</v>
      </c>
      <c r="F30" s="42">
        <v>76433</v>
      </c>
      <c r="G30" s="44">
        <v>5897.4</v>
      </c>
      <c r="H30" s="43">
        <v>74400</v>
      </c>
      <c r="I30" s="47">
        <f>G30</f>
        <v>5897.4</v>
      </c>
      <c r="J30" s="42">
        <v>74781</v>
      </c>
      <c r="K30" s="44">
        <v>6001.2</v>
      </c>
      <c r="L30" s="43">
        <v>74300</v>
      </c>
      <c r="M30" s="47">
        <f>K30</f>
        <v>6001.2</v>
      </c>
      <c r="N30" s="42">
        <v>75139</v>
      </c>
      <c r="O30" s="45">
        <v>6258.9</v>
      </c>
      <c r="P30" s="43">
        <v>74300</v>
      </c>
      <c r="Q30" s="47">
        <f>O30</f>
        <v>6258.9</v>
      </c>
      <c r="R30" s="46">
        <v>74300</v>
      </c>
      <c r="S30" s="154">
        <v>7894.5</v>
      </c>
      <c r="T30" s="155">
        <v>99495</v>
      </c>
      <c r="U30" s="156">
        <v>7948.6</v>
      </c>
      <c r="V30" s="157">
        <v>118697</v>
      </c>
      <c r="W30" s="154">
        <f>U30</f>
        <v>7948.6</v>
      </c>
      <c r="X30" s="155">
        <v>157201</v>
      </c>
    </row>
    <row r="31" spans="1:25" s="40" customFormat="1" ht="59.7" customHeight="1" x14ac:dyDescent="0.25">
      <c r="A31" s="137"/>
      <c r="B31" s="39" t="s">
        <v>59</v>
      </c>
      <c r="C31" s="103"/>
      <c r="D31" s="43">
        <v>362</v>
      </c>
      <c r="E31" s="43"/>
      <c r="F31" s="42">
        <v>367</v>
      </c>
      <c r="G31" s="44"/>
      <c r="H31" s="43">
        <v>264</v>
      </c>
      <c r="I31" s="47"/>
      <c r="J31" s="42">
        <v>270</v>
      </c>
      <c r="K31" s="44"/>
      <c r="L31" s="43">
        <v>257</v>
      </c>
      <c r="M31" s="47"/>
      <c r="N31" s="42">
        <v>260</v>
      </c>
      <c r="O31" s="45"/>
      <c r="P31" s="43">
        <v>193.2</v>
      </c>
      <c r="Q31" s="47"/>
      <c r="R31" s="46">
        <v>193</v>
      </c>
      <c r="S31" s="154"/>
      <c r="T31" s="155">
        <v>318</v>
      </c>
      <c r="U31" s="156"/>
      <c r="V31" s="157">
        <v>366</v>
      </c>
      <c r="W31" s="154"/>
      <c r="X31" s="155">
        <v>432</v>
      </c>
    </row>
    <row r="32" spans="1:25" s="40" customFormat="1" ht="66.75" customHeight="1" thickBot="1" x14ac:dyDescent="0.3">
      <c r="A32" s="137"/>
      <c r="B32" s="39" t="s">
        <v>60</v>
      </c>
      <c r="C32" s="104"/>
      <c r="D32" s="51">
        <v>302</v>
      </c>
      <c r="E32" s="51"/>
      <c r="F32" s="52">
        <v>306</v>
      </c>
      <c r="G32" s="88"/>
      <c r="H32" s="51">
        <v>220</v>
      </c>
      <c r="I32" s="89"/>
      <c r="J32" s="52">
        <v>225</v>
      </c>
      <c r="K32" s="85"/>
      <c r="L32" s="51">
        <v>214</v>
      </c>
      <c r="M32" s="86"/>
      <c r="N32" s="52">
        <v>217</v>
      </c>
      <c r="O32" s="90"/>
      <c r="P32" s="51">
        <v>161</v>
      </c>
      <c r="Q32" s="86"/>
      <c r="R32" s="87">
        <v>161</v>
      </c>
      <c r="S32" s="158"/>
      <c r="T32" s="159">
        <v>265</v>
      </c>
      <c r="U32" s="160"/>
      <c r="V32" s="161">
        <v>305</v>
      </c>
      <c r="W32" s="158"/>
      <c r="X32" s="159">
        <v>360</v>
      </c>
    </row>
    <row r="33" spans="1:24" s="40" customFormat="1" ht="59.7" customHeight="1" x14ac:dyDescent="0.25">
      <c r="A33" s="137" t="s">
        <v>61</v>
      </c>
      <c r="B33" s="39" t="s">
        <v>58</v>
      </c>
      <c r="C33" s="81"/>
      <c r="D33" s="49">
        <v>66</v>
      </c>
      <c r="E33" s="82"/>
      <c r="F33" s="50">
        <v>67</v>
      </c>
      <c r="G33" s="76"/>
      <c r="H33" s="97">
        <v>103</v>
      </c>
      <c r="I33" s="78"/>
      <c r="J33" s="80">
        <v>94</v>
      </c>
      <c r="K33" s="81"/>
      <c r="L33" s="105">
        <v>80</v>
      </c>
      <c r="M33" s="82"/>
      <c r="N33" s="106">
        <v>77</v>
      </c>
      <c r="O33" s="77"/>
      <c r="P33" s="97">
        <v>80</v>
      </c>
      <c r="Q33" s="78"/>
      <c r="R33" s="79">
        <v>80</v>
      </c>
      <c r="S33" s="162"/>
      <c r="T33" s="163">
        <v>76</v>
      </c>
      <c r="U33" s="164"/>
      <c r="V33" s="165">
        <v>73</v>
      </c>
      <c r="W33" s="162"/>
      <c r="X33" s="163">
        <v>69</v>
      </c>
    </row>
    <row r="34" spans="1:24" s="40" customFormat="1" ht="59.7" customHeight="1" x14ac:dyDescent="0.25">
      <c r="A34" s="137"/>
      <c r="B34" s="39" t="s">
        <v>10</v>
      </c>
      <c r="C34" s="44">
        <v>3478.9</v>
      </c>
      <c r="D34" s="43">
        <v>15900</v>
      </c>
      <c r="E34" s="47">
        <f>C34</f>
        <v>3478.9</v>
      </c>
      <c r="F34" s="42">
        <v>16585</v>
      </c>
      <c r="G34" s="44">
        <v>3789.6</v>
      </c>
      <c r="H34" s="98">
        <v>13900</v>
      </c>
      <c r="I34" s="47">
        <f>G34</f>
        <v>3789.6</v>
      </c>
      <c r="J34" s="58">
        <v>13777</v>
      </c>
      <c r="K34" s="44">
        <v>4002.5</v>
      </c>
      <c r="L34" s="98">
        <v>15720</v>
      </c>
      <c r="M34" s="47">
        <f>K34</f>
        <v>4002.5</v>
      </c>
      <c r="N34" s="58">
        <v>15725</v>
      </c>
      <c r="O34" s="45">
        <v>5478.9</v>
      </c>
      <c r="P34" s="98">
        <v>15720</v>
      </c>
      <c r="Q34" s="47">
        <f>O34</f>
        <v>5478.9</v>
      </c>
      <c r="R34" s="57">
        <v>15720</v>
      </c>
      <c r="S34" s="154">
        <v>6789.5</v>
      </c>
      <c r="T34" s="166">
        <v>15970</v>
      </c>
      <c r="U34" s="156">
        <v>9524.2000000000007</v>
      </c>
      <c r="V34" s="167">
        <v>16070</v>
      </c>
      <c r="W34" s="154">
        <v>10547.2</v>
      </c>
      <c r="X34" s="166">
        <v>16170</v>
      </c>
    </row>
    <row r="35" spans="1:24" s="40" customFormat="1" ht="59.7" customHeight="1" x14ac:dyDescent="0.25">
      <c r="A35" s="137"/>
      <c r="B35" s="39" t="s">
        <v>59</v>
      </c>
      <c r="C35" s="44"/>
      <c r="D35" s="43">
        <v>240</v>
      </c>
      <c r="E35" s="47"/>
      <c r="F35" s="42">
        <v>247.2</v>
      </c>
      <c r="G35" s="44"/>
      <c r="H35" s="98">
        <v>134.4</v>
      </c>
      <c r="I35" s="47"/>
      <c r="J35" s="58">
        <v>146.4</v>
      </c>
      <c r="K35" s="44"/>
      <c r="L35" s="98">
        <v>197</v>
      </c>
      <c r="M35" s="47"/>
      <c r="N35" s="58">
        <v>203</v>
      </c>
      <c r="O35" s="45"/>
      <c r="P35" s="98">
        <v>196.8</v>
      </c>
      <c r="Q35" s="47"/>
      <c r="R35" s="57">
        <v>196.8</v>
      </c>
      <c r="S35" s="154"/>
      <c r="T35" s="166">
        <v>209</v>
      </c>
      <c r="U35" s="156"/>
      <c r="V35" s="167">
        <v>221</v>
      </c>
      <c r="W35" s="154"/>
      <c r="X35" s="166">
        <v>233</v>
      </c>
    </row>
    <row r="36" spans="1:24" s="40" customFormat="1" ht="66.75" customHeight="1" thickBot="1" x14ac:dyDescent="0.3">
      <c r="A36" s="137"/>
      <c r="B36" s="39" t="s">
        <v>60</v>
      </c>
      <c r="C36" s="85"/>
      <c r="D36" s="51">
        <v>200</v>
      </c>
      <c r="E36" s="86"/>
      <c r="F36" s="52">
        <v>206</v>
      </c>
      <c r="G36" s="93"/>
      <c r="H36" s="99">
        <v>112</v>
      </c>
      <c r="I36" s="94"/>
      <c r="J36" s="91">
        <v>122</v>
      </c>
      <c r="K36" s="85"/>
      <c r="L36" s="107">
        <v>164</v>
      </c>
      <c r="M36" s="86"/>
      <c r="N36" s="108">
        <v>169</v>
      </c>
      <c r="O36" s="92"/>
      <c r="P36" s="99">
        <v>164</v>
      </c>
      <c r="Q36" s="115"/>
      <c r="R36" s="95">
        <v>164</v>
      </c>
      <c r="S36" s="168"/>
      <c r="T36" s="169">
        <v>174</v>
      </c>
      <c r="U36" s="170"/>
      <c r="V36" s="171">
        <v>184</v>
      </c>
      <c r="W36" s="168"/>
      <c r="X36" s="169">
        <v>194</v>
      </c>
    </row>
    <row r="37" spans="1:24" ht="107.7" customHeight="1" thickBot="1" x14ac:dyDescent="0.3">
      <c r="A37" s="41" t="s">
        <v>62</v>
      </c>
      <c r="B37" s="39" t="s">
        <v>72</v>
      </c>
      <c r="C37" s="65">
        <v>13258.6</v>
      </c>
      <c r="D37" s="66">
        <v>284</v>
      </c>
      <c r="E37" s="67">
        <f>C37</f>
        <v>13258.6</v>
      </c>
      <c r="F37" s="68">
        <v>270</v>
      </c>
      <c r="G37" s="65">
        <v>16789.5</v>
      </c>
      <c r="H37" s="66">
        <v>284</v>
      </c>
      <c r="I37" s="67">
        <f>G37</f>
        <v>16789.5</v>
      </c>
      <c r="J37" s="68">
        <v>270</v>
      </c>
      <c r="K37" s="65">
        <v>17895.400000000001</v>
      </c>
      <c r="L37" s="66">
        <v>20</v>
      </c>
      <c r="M37" s="67">
        <f>K37</f>
        <v>17895.400000000001</v>
      </c>
      <c r="N37" s="68">
        <v>20</v>
      </c>
      <c r="O37" s="69">
        <v>18001.400000000001</v>
      </c>
      <c r="P37" s="66">
        <v>17</v>
      </c>
      <c r="Q37" s="67">
        <f>O37</f>
        <v>18001.400000000001</v>
      </c>
      <c r="R37" s="70">
        <v>17</v>
      </c>
      <c r="S37" s="172">
        <v>21587.5</v>
      </c>
      <c r="T37" s="173">
        <v>16</v>
      </c>
      <c r="U37" s="174">
        <v>23578.9</v>
      </c>
      <c r="V37" s="173">
        <v>16</v>
      </c>
      <c r="W37" s="172">
        <v>25678.2</v>
      </c>
      <c r="X37" s="173">
        <v>16</v>
      </c>
    </row>
    <row r="38" spans="1:24" ht="104.25" customHeight="1" thickBot="1" x14ac:dyDescent="0.3">
      <c r="A38" s="41" t="s">
        <v>63</v>
      </c>
      <c r="B38" s="39" t="s">
        <v>72</v>
      </c>
      <c r="C38" s="109">
        <v>69.599999999999994</v>
      </c>
      <c r="D38" s="110">
        <v>122</v>
      </c>
      <c r="E38" s="111">
        <f>C38</f>
        <v>69.599999999999994</v>
      </c>
      <c r="F38" s="112">
        <v>116</v>
      </c>
      <c r="G38" s="71">
        <v>71.5</v>
      </c>
      <c r="H38" s="100">
        <v>122</v>
      </c>
      <c r="I38" s="75">
        <v>71.5</v>
      </c>
      <c r="J38" s="72">
        <v>116</v>
      </c>
      <c r="K38" s="109">
        <v>89.7</v>
      </c>
      <c r="L38" s="110">
        <v>7</v>
      </c>
      <c r="M38" s="111">
        <v>89.7</v>
      </c>
      <c r="N38" s="112">
        <v>7</v>
      </c>
      <c r="O38" s="73">
        <v>95.5</v>
      </c>
      <c r="P38" s="100">
        <v>5</v>
      </c>
      <c r="Q38" s="75">
        <v>95.9</v>
      </c>
      <c r="R38" s="74">
        <v>5</v>
      </c>
      <c r="S38" s="175">
        <v>100.5</v>
      </c>
      <c r="T38" s="176">
        <v>5</v>
      </c>
      <c r="U38" s="177">
        <v>100.5</v>
      </c>
      <c r="V38" s="176">
        <v>5</v>
      </c>
      <c r="W38" s="175">
        <v>100.5</v>
      </c>
      <c r="X38" s="176">
        <v>5</v>
      </c>
    </row>
    <row r="39" spans="1:24" ht="16.2" thickBot="1" x14ac:dyDescent="0.3">
      <c r="A39" s="7" t="s">
        <v>30</v>
      </c>
      <c r="B39" s="38" t="s">
        <v>31</v>
      </c>
      <c r="C39" s="65">
        <v>3582.9</v>
      </c>
      <c r="D39" s="66">
        <v>18000</v>
      </c>
      <c r="E39" s="67">
        <f>C39</f>
        <v>3582.9</v>
      </c>
      <c r="F39" s="68">
        <v>18917</v>
      </c>
      <c r="G39" s="65">
        <v>4112.5</v>
      </c>
      <c r="H39" s="66">
        <v>8500</v>
      </c>
      <c r="I39" s="67">
        <f>G39</f>
        <v>4112.5</v>
      </c>
      <c r="J39" s="68">
        <v>8527</v>
      </c>
      <c r="K39" s="65">
        <v>4258.8999999999996</v>
      </c>
      <c r="L39" s="66">
        <v>17500</v>
      </c>
      <c r="M39" s="67">
        <f>K39</f>
        <v>4258.8999999999996</v>
      </c>
      <c r="N39" s="68">
        <v>17542</v>
      </c>
      <c r="O39" s="69">
        <v>4101.5</v>
      </c>
      <c r="P39" s="66">
        <v>17500</v>
      </c>
      <c r="Q39" s="67">
        <f>O39</f>
        <v>4101.5</v>
      </c>
      <c r="R39" s="70">
        <v>17500</v>
      </c>
      <c r="S39" s="172">
        <v>3998.6</v>
      </c>
      <c r="T39" s="173">
        <v>5100</v>
      </c>
      <c r="U39" s="174">
        <v>4589.7</v>
      </c>
      <c r="V39" s="178">
        <v>5200</v>
      </c>
      <c r="W39" s="172">
        <v>4697.3</v>
      </c>
      <c r="X39" s="173">
        <v>5300</v>
      </c>
    </row>
    <row r="40" spans="1:24" ht="97.2" thickBot="1" x14ac:dyDescent="0.3">
      <c r="A40" s="48" t="s">
        <v>64</v>
      </c>
      <c r="B40" s="39" t="s">
        <v>32</v>
      </c>
      <c r="C40" s="65">
        <v>1111.2</v>
      </c>
      <c r="D40" s="66">
        <v>90000</v>
      </c>
      <c r="E40" s="67">
        <f>C40</f>
        <v>1111.2</v>
      </c>
      <c r="F40" s="68">
        <v>90211</v>
      </c>
      <c r="G40" s="71">
        <v>1205.5999999999999</v>
      </c>
      <c r="H40" s="100">
        <v>79000</v>
      </c>
      <c r="I40" s="75">
        <f>G40</f>
        <v>1205.5999999999999</v>
      </c>
      <c r="J40" s="72">
        <v>79672</v>
      </c>
      <c r="K40" s="113">
        <v>1200.7</v>
      </c>
      <c r="L40" s="114">
        <v>85000</v>
      </c>
      <c r="M40" s="67">
        <f>K40</f>
        <v>1200.7</v>
      </c>
      <c r="N40" s="68">
        <v>85027</v>
      </c>
      <c r="O40" s="73">
        <v>1344.5</v>
      </c>
      <c r="P40" s="100">
        <v>85000</v>
      </c>
      <c r="Q40" s="75">
        <f>O40</f>
        <v>1344.5</v>
      </c>
      <c r="R40" s="74">
        <v>85000</v>
      </c>
      <c r="S40" s="175">
        <v>9589.6</v>
      </c>
      <c r="T40" s="176">
        <v>96292</v>
      </c>
      <c r="U40" s="179">
        <v>9879.5</v>
      </c>
      <c r="V40" s="180">
        <v>111476</v>
      </c>
      <c r="W40" s="181">
        <v>10158.200000000001</v>
      </c>
      <c r="X40" s="176">
        <v>145342</v>
      </c>
    </row>
    <row r="41" spans="1:24" ht="97.2" thickBot="1" x14ac:dyDescent="0.3">
      <c r="A41" s="48" t="s">
        <v>65</v>
      </c>
      <c r="B41" s="38"/>
      <c r="C41" s="65">
        <v>7589.6</v>
      </c>
      <c r="D41" s="66">
        <v>10000</v>
      </c>
      <c r="E41" s="67">
        <f>C41</f>
        <v>7589.6</v>
      </c>
      <c r="F41" s="68">
        <v>10291</v>
      </c>
      <c r="G41" s="65">
        <v>7896.6</v>
      </c>
      <c r="H41" s="66">
        <v>21000</v>
      </c>
      <c r="I41" s="67">
        <f>G41</f>
        <v>7896.6</v>
      </c>
      <c r="J41" s="68">
        <v>20329</v>
      </c>
      <c r="K41" s="65">
        <v>8001.12</v>
      </c>
      <c r="L41" s="66">
        <v>15000</v>
      </c>
      <c r="M41" s="67">
        <f>K41</f>
        <v>8001.12</v>
      </c>
      <c r="N41" s="68">
        <v>15128</v>
      </c>
      <c r="O41" s="69">
        <v>8426.2999999999993</v>
      </c>
      <c r="P41" s="66">
        <v>15000</v>
      </c>
      <c r="Q41" s="67">
        <f>O41</f>
        <v>8426.2999999999993</v>
      </c>
      <c r="R41" s="70">
        <v>15000</v>
      </c>
      <c r="S41" s="172">
        <v>2151.6</v>
      </c>
      <c r="T41" s="173">
        <v>18154</v>
      </c>
      <c r="U41" s="182">
        <v>2589.6</v>
      </c>
      <c r="V41" s="178">
        <v>21785</v>
      </c>
      <c r="W41" s="183">
        <v>2784.5</v>
      </c>
      <c r="X41" s="173">
        <v>2723</v>
      </c>
    </row>
    <row r="42" spans="1:24" ht="97.2" thickBot="1" x14ac:dyDescent="0.3">
      <c r="A42" s="48" t="s">
        <v>81</v>
      </c>
      <c r="B42" s="38"/>
      <c r="C42" s="65"/>
      <c r="D42" s="66"/>
      <c r="E42" s="67"/>
      <c r="F42" s="68"/>
      <c r="G42" s="65"/>
      <c r="H42" s="66"/>
      <c r="I42" s="67"/>
      <c r="J42" s="68"/>
      <c r="K42" s="65"/>
      <c r="L42" s="66"/>
      <c r="M42" s="67"/>
      <c r="N42" s="68"/>
      <c r="O42" s="69"/>
      <c r="P42" s="66"/>
      <c r="Q42" s="67"/>
      <c r="R42" s="70"/>
      <c r="S42" s="172">
        <v>54.3</v>
      </c>
      <c r="T42" s="173">
        <v>7520</v>
      </c>
      <c r="U42" s="182">
        <v>54.3</v>
      </c>
      <c r="V42" s="178">
        <v>9024</v>
      </c>
      <c r="W42" s="183">
        <v>54.3</v>
      </c>
      <c r="X42" s="173">
        <v>10828</v>
      </c>
    </row>
    <row r="43" spans="1:24" ht="55.8" thickBot="1" x14ac:dyDescent="0.3">
      <c r="A43" s="7" t="s">
        <v>66</v>
      </c>
      <c r="B43" s="39" t="s">
        <v>32</v>
      </c>
      <c r="C43" s="65">
        <v>58.9</v>
      </c>
      <c r="D43" s="66">
        <v>7689</v>
      </c>
      <c r="E43" s="67">
        <f>C43</f>
        <v>58.9</v>
      </c>
      <c r="F43" s="68">
        <v>7700</v>
      </c>
      <c r="G43" s="71">
        <v>89.6</v>
      </c>
      <c r="H43" s="100">
        <v>8689</v>
      </c>
      <c r="I43" s="75">
        <v>89.6</v>
      </c>
      <c r="J43" s="72">
        <v>8660</v>
      </c>
      <c r="K43" s="65">
        <v>91.2</v>
      </c>
      <c r="L43" s="66">
        <v>7489</v>
      </c>
      <c r="M43" s="67">
        <v>91.2</v>
      </c>
      <c r="N43" s="68">
        <v>7562</v>
      </c>
      <c r="O43" s="73">
        <v>100.2</v>
      </c>
      <c r="P43" s="100">
        <v>7489</v>
      </c>
      <c r="Q43" s="75">
        <v>100.2</v>
      </c>
      <c r="R43" s="74">
        <v>7489</v>
      </c>
      <c r="S43" s="175">
        <v>158.9</v>
      </c>
      <c r="T43" s="176">
        <v>9224</v>
      </c>
      <c r="U43" s="179">
        <v>171.3</v>
      </c>
      <c r="V43" s="176">
        <v>1162</v>
      </c>
      <c r="W43" s="181">
        <v>184.5</v>
      </c>
      <c r="X43" s="176">
        <v>15086</v>
      </c>
    </row>
    <row r="44" spans="1:24" ht="75" customHeight="1" thickBot="1" x14ac:dyDescent="0.3">
      <c r="A44" s="7" t="s">
        <v>67</v>
      </c>
      <c r="B44" s="39"/>
      <c r="C44" s="65">
        <v>3181.5</v>
      </c>
      <c r="D44" s="66">
        <v>2300</v>
      </c>
      <c r="E44" s="67">
        <v>3181.5</v>
      </c>
      <c r="F44" s="68">
        <v>2350</v>
      </c>
      <c r="G44" s="65">
        <v>3786.9</v>
      </c>
      <c r="H44" s="66">
        <v>1300</v>
      </c>
      <c r="I44" s="67">
        <v>3786.9</v>
      </c>
      <c r="J44" s="68">
        <v>1334</v>
      </c>
      <c r="K44" s="65">
        <v>3801.2</v>
      </c>
      <c r="L44" s="66">
        <v>2500</v>
      </c>
      <c r="M44" s="67">
        <v>3801.2</v>
      </c>
      <c r="N44" s="68">
        <v>2375</v>
      </c>
      <c r="O44" s="69">
        <v>3951.2</v>
      </c>
      <c r="P44" s="66">
        <v>2500</v>
      </c>
      <c r="Q44" s="67">
        <v>3951.2</v>
      </c>
      <c r="R44" s="70">
        <v>2500</v>
      </c>
      <c r="S44" s="172">
        <v>4258.8999999999996</v>
      </c>
      <c r="T44" s="173">
        <v>2700</v>
      </c>
      <c r="U44" s="182">
        <v>4606.8</v>
      </c>
      <c r="V44" s="173">
        <v>2750</v>
      </c>
      <c r="W44" s="183">
        <v>4986.8999999999996</v>
      </c>
      <c r="X44" s="173">
        <v>2800</v>
      </c>
    </row>
    <row r="45" spans="1:24" ht="81" customHeight="1" thickBot="1" x14ac:dyDescent="0.3">
      <c r="A45" s="7" t="s">
        <v>33</v>
      </c>
      <c r="B45" s="39" t="s">
        <v>68</v>
      </c>
      <c r="C45" s="65">
        <v>1589.9</v>
      </c>
      <c r="D45" s="66">
        <v>46779</v>
      </c>
      <c r="E45" s="67">
        <f>C45</f>
        <v>1589.9</v>
      </c>
      <c r="F45" s="68">
        <v>46107</v>
      </c>
      <c r="G45" s="62">
        <v>1404.5</v>
      </c>
      <c r="H45" s="101">
        <v>46779</v>
      </c>
      <c r="I45" s="64">
        <v>1404.5</v>
      </c>
      <c r="J45" s="63">
        <v>46779</v>
      </c>
      <c r="K45" s="65">
        <v>1601.8</v>
      </c>
      <c r="L45" s="66">
        <v>39609</v>
      </c>
      <c r="M45" s="67">
        <v>1601.8</v>
      </c>
      <c r="N45" s="68">
        <v>39609</v>
      </c>
      <c r="O45" s="116">
        <v>1789.9</v>
      </c>
      <c r="P45" s="101">
        <v>46779</v>
      </c>
      <c r="Q45" s="64">
        <v>1789.9</v>
      </c>
      <c r="R45" s="117">
        <v>46779</v>
      </c>
      <c r="S45" s="184">
        <v>1801.5</v>
      </c>
      <c r="T45" s="185">
        <v>39609</v>
      </c>
      <c r="U45" s="186">
        <v>1888.2</v>
      </c>
      <c r="V45" s="185">
        <v>39609</v>
      </c>
      <c r="W45" s="187">
        <v>1887.5</v>
      </c>
      <c r="X45" s="185">
        <v>39609</v>
      </c>
    </row>
    <row r="46" spans="1:24" ht="91.5" customHeight="1" thickBot="1" x14ac:dyDescent="0.3">
      <c r="A46" s="7" t="s">
        <v>35</v>
      </c>
      <c r="B46" s="39" t="s">
        <v>68</v>
      </c>
      <c r="C46" s="65">
        <v>558.9</v>
      </c>
      <c r="D46" s="66">
        <v>2590</v>
      </c>
      <c r="E46" s="67">
        <f>C46</f>
        <v>558.9</v>
      </c>
      <c r="F46" s="68">
        <v>2590</v>
      </c>
      <c r="G46" s="65">
        <v>508.9</v>
      </c>
      <c r="H46" s="66">
        <v>2763</v>
      </c>
      <c r="I46" s="67">
        <f>G46</f>
        <v>508.9</v>
      </c>
      <c r="J46" s="68">
        <v>2763</v>
      </c>
      <c r="K46" s="65">
        <v>511.7</v>
      </c>
      <c r="L46" s="66">
        <v>3595</v>
      </c>
      <c r="M46" s="67">
        <f>K46</f>
        <v>511.7</v>
      </c>
      <c r="N46" s="68">
        <v>3595</v>
      </c>
      <c r="O46" s="65">
        <v>513.9</v>
      </c>
      <c r="P46" s="66">
        <v>2763</v>
      </c>
      <c r="Q46" s="67">
        <v>513.9</v>
      </c>
      <c r="R46" s="70">
        <v>2763</v>
      </c>
      <c r="S46" s="172">
        <v>501.2</v>
      </c>
      <c r="T46" s="173">
        <v>3595</v>
      </c>
      <c r="U46" s="182">
        <v>555.79999999999995</v>
      </c>
      <c r="V46" s="173">
        <v>3595</v>
      </c>
      <c r="W46" s="183">
        <v>602.29999999999995</v>
      </c>
      <c r="X46" s="173">
        <v>3595</v>
      </c>
    </row>
    <row r="47" spans="1:24" ht="83.4" thickBot="1" x14ac:dyDescent="0.3">
      <c r="A47" s="7" t="s">
        <v>36</v>
      </c>
      <c r="B47" s="39" t="s">
        <v>68</v>
      </c>
      <c r="C47" s="65">
        <v>1350</v>
      </c>
      <c r="D47" s="66">
        <v>10537</v>
      </c>
      <c r="E47" s="67">
        <f>C47</f>
        <v>1350</v>
      </c>
      <c r="F47" s="68">
        <v>10614</v>
      </c>
      <c r="G47" s="65">
        <v>1211</v>
      </c>
      <c r="H47" s="66">
        <v>10227</v>
      </c>
      <c r="I47" s="67">
        <f>G47</f>
        <v>1211</v>
      </c>
      <c r="J47" s="68">
        <v>10227</v>
      </c>
      <c r="K47" s="65">
        <v>1244.5</v>
      </c>
      <c r="L47" s="66">
        <v>9350</v>
      </c>
      <c r="M47" s="67">
        <v>1244.5</v>
      </c>
      <c r="N47" s="68">
        <v>9350</v>
      </c>
      <c r="O47" s="65">
        <v>1268.9000000000001</v>
      </c>
      <c r="P47" s="66">
        <v>10227</v>
      </c>
      <c r="Q47" s="67">
        <v>1268.9000000000001</v>
      </c>
      <c r="R47" s="70">
        <v>10227</v>
      </c>
      <c r="S47" s="172">
        <v>1111.2</v>
      </c>
      <c r="T47" s="173">
        <v>9350</v>
      </c>
      <c r="U47" s="182">
        <v>1369.7</v>
      </c>
      <c r="V47" s="173">
        <v>9350</v>
      </c>
      <c r="W47" s="183">
        <v>1401.3</v>
      </c>
      <c r="X47" s="173">
        <v>9350</v>
      </c>
    </row>
    <row r="48" spans="1:24" ht="83.4" thickBot="1" x14ac:dyDescent="0.3">
      <c r="A48" s="7" t="s">
        <v>37</v>
      </c>
      <c r="B48" s="39" t="s">
        <v>68</v>
      </c>
      <c r="C48" s="65">
        <v>987.6</v>
      </c>
      <c r="D48" s="66">
        <v>4691</v>
      </c>
      <c r="E48" s="67">
        <f>C48</f>
        <v>987.6</v>
      </c>
      <c r="F48" s="68">
        <v>4691</v>
      </c>
      <c r="G48" s="65">
        <v>884.6</v>
      </c>
      <c r="H48" s="66">
        <v>4691</v>
      </c>
      <c r="I48" s="67">
        <v>884.6</v>
      </c>
      <c r="J48" s="68">
        <v>4691</v>
      </c>
      <c r="K48" s="65">
        <v>766.5</v>
      </c>
      <c r="L48" s="66">
        <v>4645</v>
      </c>
      <c r="M48" s="67">
        <v>766.5</v>
      </c>
      <c r="N48" s="68">
        <v>4645</v>
      </c>
      <c r="O48" s="65">
        <v>1001</v>
      </c>
      <c r="P48" s="66">
        <v>4691</v>
      </c>
      <c r="Q48" s="67">
        <v>1001</v>
      </c>
      <c r="R48" s="70">
        <v>4691</v>
      </c>
      <c r="S48" s="172">
        <v>1002</v>
      </c>
      <c r="T48" s="173">
        <v>4645</v>
      </c>
      <c r="U48" s="182">
        <v>1358</v>
      </c>
      <c r="V48" s="173">
        <v>4645</v>
      </c>
      <c r="W48" s="183">
        <v>1598.6</v>
      </c>
      <c r="X48" s="173">
        <v>4645</v>
      </c>
    </row>
    <row r="49" spans="1:24" ht="97.2" thickBot="1" x14ac:dyDescent="0.3">
      <c r="A49" s="7" t="s">
        <v>69</v>
      </c>
      <c r="B49" s="39" t="s">
        <v>68</v>
      </c>
      <c r="C49" s="65">
        <v>1523.2</v>
      </c>
      <c r="D49" s="66">
        <v>4850</v>
      </c>
      <c r="E49" s="67">
        <f>C49</f>
        <v>1523.2</v>
      </c>
      <c r="F49" s="68">
        <v>4850</v>
      </c>
      <c r="G49" s="65">
        <f>E49</f>
        <v>1523.2</v>
      </c>
      <c r="H49" s="66">
        <v>5515</v>
      </c>
      <c r="I49" s="67">
        <v>1444.2</v>
      </c>
      <c r="J49" s="68">
        <v>5515</v>
      </c>
      <c r="K49" s="65">
        <f>I49</f>
        <v>1444.2</v>
      </c>
      <c r="L49" s="66">
        <v>7990</v>
      </c>
      <c r="M49" s="67">
        <v>1302.9000000000001</v>
      </c>
      <c r="N49" s="68">
        <v>7990</v>
      </c>
      <c r="O49" s="65">
        <f>M49</f>
        <v>1302.9000000000001</v>
      </c>
      <c r="P49" s="66">
        <v>5515</v>
      </c>
      <c r="Q49" s="67">
        <f>O49</f>
        <v>1302.9000000000001</v>
      </c>
      <c r="R49" s="70">
        <v>5515</v>
      </c>
      <c r="S49" s="172">
        <v>1211.2</v>
      </c>
      <c r="T49" s="173">
        <v>7990</v>
      </c>
      <c r="U49" s="182">
        <v>1369.9</v>
      </c>
      <c r="V49" s="173">
        <v>7990</v>
      </c>
      <c r="W49" s="183">
        <v>1459.6</v>
      </c>
      <c r="X49" s="173">
        <v>7990</v>
      </c>
    </row>
    <row r="50" spans="1:24" ht="69.599999999999994" thickBot="1" x14ac:dyDescent="0.3">
      <c r="A50" s="7" t="s">
        <v>34</v>
      </c>
      <c r="B50" s="39" t="s">
        <v>68</v>
      </c>
      <c r="C50" s="65">
        <v>2158.9</v>
      </c>
      <c r="D50" s="66">
        <v>10290</v>
      </c>
      <c r="E50" s="67">
        <f>C50</f>
        <v>2158.9</v>
      </c>
      <c r="F50" s="68">
        <v>10290</v>
      </c>
      <c r="G50" s="65">
        <f>E50</f>
        <v>2158.9</v>
      </c>
      <c r="H50" s="110">
        <v>9902</v>
      </c>
      <c r="I50" s="111">
        <v>1321.1</v>
      </c>
      <c r="J50" s="112">
        <v>9902</v>
      </c>
      <c r="K50" s="65">
        <f>I50</f>
        <v>1321.1</v>
      </c>
      <c r="L50" s="66">
        <v>13092</v>
      </c>
      <c r="M50" s="67">
        <v>1211.8</v>
      </c>
      <c r="N50" s="68">
        <v>13092</v>
      </c>
      <c r="O50" s="65">
        <f>M50</f>
        <v>1211.8</v>
      </c>
      <c r="P50" s="66">
        <v>9902</v>
      </c>
      <c r="Q50" s="67">
        <f>O50</f>
        <v>1211.8</v>
      </c>
      <c r="R50" s="70">
        <v>9902</v>
      </c>
      <c r="S50" s="172">
        <v>1110.9000000000001</v>
      </c>
      <c r="T50" s="173">
        <v>13092</v>
      </c>
      <c r="U50" s="182">
        <v>1589.9</v>
      </c>
      <c r="V50" s="173">
        <v>13092</v>
      </c>
      <c r="W50" s="183">
        <v>1756.9</v>
      </c>
      <c r="X50" s="173">
        <v>13092</v>
      </c>
    </row>
    <row r="51" spans="1:24" hidden="1" x14ac:dyDescent="0.25">
      <c r="A51" s="134" t="s">
        <v>38</v>
      </c>
      <c r="B51" s="132"/>
      <c r="C51" s="135"/>
      <c r="D51" s="135"/>
      <c r="E51" s="135"/>
      <c r="F51" s="135"/>
      <c r="G51" s="135"/>
      <c r="H51" s="135"/>
      <c r="I51" s="135"/>
      <c r="J51" s="136"/>
      <c r="K51" s="53"/>
      <c r="L51" s="54"/>
      <c r="M51" s="55"/>
      <c r="N51" s="56"/>
      <c r="O51" s="53"/>
      <c r="P51" s="54"/>
      <c r="Q51" s="55"/>
      <c r="R51" s="118"/>
      <c r="S51" s="59"/>
      <c r="T51" s="60"/>
      <c r="U51" s="53"/>
      <c r="V51" s="56"/>
      <c r="W51" s="53"/>
      <c r="X51" s="56"/>
    </row>
    <row r="52" spans="1:24" ht="230.25" hidden="1" customHeight="1" x14ac:dyDescent="0.25">
      <c r="A52" s="23" t="s">
        <v>39</v>
      </c>
      <c r="B52" s="24" t="s">
        <v>40</v>
      </c>
      <c r="C52" s="25">
        <v>880</v>
      </c>
      <c r="D52" s="26">
        <v>101</v>
      </c>
      <c r="E52" s="27">
        <v>880</v>
      </c>
      <c r="F52" s="28">
        <v>101</v>
      </c>
      <c r="G52" s="29">
        <v>900</v>
      </c>
      <c r="H52" s="26">
        <v>104</v>
      </c>
      <c r="I52" s="27">
        <v>900</v>
      </c>
      <c r="J52" s="30">
        <v>104</v>
      </c>
      <c r="K52" s="25">
        <v>1060</v>
      </c>
      <c r="L52" s="26">
        <v>102</v>
      </c>
      <c r="M52" s="27">
        <v>1060</v>
      </c>
      <c r="N52" s="28">
        <v>102</v>
      </c>
      <c r="O52" s="25"/>
      <c r="P52" s="26"/>
      <c r="Q52" s="27"/>
      <c r="R52" s="119"/>
      <c r="S52" s="29"/>
      <c r="T52" s="30"/>
      <c r="U52" s="25"/>
      <c r="V52" s="28"/>
      <c r="W52" s="25"/>
      <c r="X52" s="28"/>
    </row>
    <row r="53" spans="1:24" ht="14.4" hidden="1" thickBot="1" x14ac:dyDescent="0.3">
      <c r="A53" s="23" t="s">
        <v>51</v>
      </c>
      <c r="B53" s="24" t="s">
        <v>40</v>
      </c>
      <c r="C53" s="25"/>
      <c r="D53" s="26"/>
      <c r="E53" s="27"/>
      <c r="F53" s="28"/>
      <c r="G53" s="29"/>
      <c r="H53" s="26"/>
      <c r="I53" s="27"/>
      <c r="J53" s="30"/>
      <c r="K53" s="25"/>
      <c r="L53" s="26"/>
      <c r="M53" s="27"/>
      <c r="N53" s="28"/>
      <c r="O53" s="25">
        <f>1360+300</f>
        <v>1660</v>
      </c>
      <c r="P53" s="26">
        <v>102</v>
      </c>
      <c r="Q53" s="27">
        <v>1160</v>
      </c>
      <c r="R53" s="119">
        <v>102</v>
      </c>
      <c r="S53" s="29">
        <v>1360</v>
      </c>
      <c r="T53" s="30">
        <v>102</v>
      </c>
      <c r="U53" s="25">
        <v>1360</v>
      </c>
      <c r="V53" s="28">
        <v>102</v>
      </c>
      <c r="W53" s="25">
        <v>1360</v>
      </c>
      <c r="X53" s="28">
        <v>102</v>
      </c>
    </row>
    <row r="54" spans="1:24" x14ac:dyDescent="0.25">
      <c r="A54" s="31"/>
      <c r="B54" s="32"/>
      <c r="C54" s="33"/>
      <c r="D54" s="34"/>
      <c r="E54" s="33"/>
      <c r="F54" s="34"/>
      <c r="G54" s="33"/>
      <c r="H54" s="34"/>
      <c r="I54" s="33"/>
      <c r="J54" s="34"/>
      <c r="K54" s="33"/>
      <c r="L54" s="34"/>
      <c r="M54" s="33"/>
      <c r="N54" s="34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x14ac:dyDescent="0.25">
      <c r="A55" s="1" t="s">
        <v>41</v>
      </c>
    </row>
    <row r="58" spans="1:24" ht="15.6" x14ac:dyDescent="0.3">
      <c r="A58" s="35"/>
      <c r="B58" s="35"/>
      <c r="C58" s="35"/>
      <c r="D58" s="35"/>
      <c r="E58" s="35"/>
      <c r="F58" s="35"/>
      <c r="G58" s="35"/>
      <c r="H58" s="35"/>
      <c r="I58" s="35"/>
    </row>
  </sheetData>
  <mergeCells count="24">
    <mergeCell ref="A12:U12"/>
    <mergeCell ref="A21:L21"/>
    <mergeCell ref="A51:J51"/>
    <mergeCell ref="A29:A32"/>
    <mergeCell ref="A33:A36"/>
    <mergeCell ref="W7:X8"/>
    <mergeCell ref="G8:H8"/>
    <mergeCell ref="I8:J8"/>
    <mergeCell ref="K8:L8"/>
    <mergeCell ref="M8:N8"/>
    <mergeCell ref="O8:P8"/>
    <mergeCell ref="Q8:R8"/>
    <mergeCell ref="E4:O4"/>
    <mergeCell ref="A5:U5"/>
    <mergeCell ref="A7:A9"/>
    <mergeCell ref="B7:B9"/>
    <mergeCell ref="C7:F7"/>
    <mergeCell ref="G7:J7"/>
    <mergeCell ref="K7:N7"/>
    <mergeCell ref="O7:R7"/>
    <mergeCell ref="S7:T8"/>
    <mergeCell ref="U7:V8"/>
    <mergeCell ref="E8:F8"/>
    <mergeCell ref="C8:D8"/>
  </mergeCells>
  <pageMargins left="0.39370078740157483" right="0.39370078740157483" top="0.59055118110236227" bottom="0.39370078740157483" header="0.31496062992125984" footer="0.31496062992125984"/>
  <pageSetup paperSize="9" scale="50" orientation="landscape" horizontalDpi="180" verticalDpi="180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33"/>
  <sheetViews>
    <sheetView tabSelected="1" view="pageBreakPreview" topLeftCell="A10" zoomScale="70" zoomScaleNormal="100" zoomScaleSheetLayoutView="70" workbookViewId="0">
      <selection activeCell="S20" sqref="S20:T20"/>
    </sheetView>
  </sheetViews>
  <sheetFormatPr defaultColWidth="9.109375" defaultRowHeight="13.8" x14ac:dyDescent="0.25"/>
  <cols>
    <col min="1" max="1" width="23.44140625" style="1" customWidth="1"/>
    <col min="2" max="2" width="9.44140625" style="1" bestFit="1" customWidth="1"/>
    <col min="3" max="18" width="9.44140625" style="1" customWidth="1"/>
    <col min="19" max="24" width="8.33203125" style="1" customWidth="1"/>
    <col min="25" max="16384" width="9.109375" style="1"/>
  </cols>
  <sheetData>
    <row r="1" spans="1:84" x14ac:dyDescent="0.25">
      <c r="X1" s="2" t="s">
        <v>42</v>
      </c>
    </row>
    <row r="2" spans="1:84" ht="13.5" customHeight="1" x14ac:dyDescent="0.4">
      <c r="A2" s="3"/>
      <c r="X2" s="2" t="s">
        <v>43</v>
      </c>
    </row>
    <row r="3" spans="1:84" ht="15.75" customHeight="1" x14ac:dyDescent="0.25">
      <c r="X3" s="2" t="s">
        <v>0</v>
      </c>
    </row>
    <row r="4" spans="1:84" ht="18" customHeight="1" x14ac:dyDescent="0.25">
      <c r="E4" s="138" t="s">
        <v>44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X4" s="2" t="s">
        <v>1</v>
      </c>
    </row>
    <row r="5" spans="1:84" ht="15" customHeight="1" x14ac:dyDescent="0.3">
      <c r="E5" s="139" t="s">
        <v>45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X5" s="2" t="s">
        <v>2</v>
      </c>
    </row>
    <row r="6" spans="1:84" s="37" customFormat="1" x14ac:dyDescent="0.25">
      <c r="A6" s="1"/>
      <c r="B6" s="32"/>
      <c r="C6" s="33"/>
      <c r="D6" s="34"/>
      <c r="E6" s="33"/>
      <c r="F6" s="34"/>
      <c r="G6" s="33"/>
      <c r="H6" s="34"/>
      <c r="I6" s="33"/>
      <c r="J6" s="34"/>
      <c r="K6" s="33"/>
      <c r="L6" s="34"/>
      <c r="M6" s="33"/>
      <c r="N6" s="34"/>
      <c r="O6" s="33"/>
      <c r="P6" s="34"/>
      <c r="Q6" s="33"/>
      <c r="R6" s="33"/>
      <c r="S6" s="33"/>
      <c r="T6" s="34"/>
      <c r="U6" s="33"/>
      <c r="V6" s="34"/>
      <c r="W6" s="36" t="s">
        <v>46</v>
      </c>
      <c r="X6" s="34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5" customHeight="1" x14ac:dyDescent="0.25">
      <c r="A7" s="122" t="s">
        <v>47</v>
      </c>
      <c r="B7" s="122" t="s">
        <v>4</v>
      </c>
      <c r="C7" s="140" t="s">
        <v>54</v>
      </c>
      <c r="D7" s="141"/>
      <c r="E7" s="141"/>
      <c r="F7" s="142"/>
      <c r="G7" s="140" t="s">
        <v>55</v>
      </c>
      <c r="H7" s="141"/>
      <c r="I7" s="141"/>
      <c r="J7" s="142"/>
      <c r="K7" s="140" t="s">
        <v>73</v>
      </c>
      <c r="L7" s="141"/>
      <c r="M7" s="141"/>
      <c r="N7" s="142"/>
      <c r="O7" s="140" t="s">
        <v>79</v>
      </c>
      <c r="P7" s="141"/>
      <c r="Q7" s="141"/>
      <c r="R7" s="142"/>
      <c r="S7" s="188" t="s">
        <v>56</v>
      </c>
      <c r="T7" s="189"/>
      <c r="U7" s="190" t="s">
        <v>74</v>
      </c>
      <c r="V7" s="190"/>
      <c r="W7" s="190" t="s">
        <v>80</v>
      </c>
      <c r="X7" s="190"/>
    </row>
    <row r="8" spans="1:84" x14ac:dyDescent="0.25">
      <c r="A8" s="122"/>
      <c r="B8" s="122"/>
      <c r="C8" s="143"/>
      <c r="D8" s="144"/>
      <c r="E8" s="144"/>
      <c r="F8" s="145"/>
      <c r="G8" s="143"/>
      <c r="H8" s="144"/>
      <c r="I8" s="144"/>
      <c r="J8" s="145"/>
      <c r="K8" s="143"/>
      <c r="L8" s="144"/>
      <c r="M8" s="144"/>
      <c r="N8" s="145"/>
      <c r="O8" s="143"/>
      <c r="P8" s="144"/>
      <c r="Q8" s="144"/>
      <c r="R8" s="145"/>
      <c r="S8" s="191"/>
      <c r="T8" s="192"/>
      <c r="U8" s="190"/>
      <c r="V8" s="190"/>
      <c r="W8" s="190"/>
      <c r="X8" s="190"/>
    </row>
    <row r="9" spans="1:84" ht="86.25" customHeight="1" x14ac:dyDescent="0.25">
      <c r="A9" s="122"/>
      <c r="B9" s="122"/>
      <c r="C9" s="146" t="s">
        <v>5</v>
      </c>
      <c r="D9" s="147"/>
      <c r="E9" s="146" t="s">
        <v>6</v>
      </c>
      <c r="F9" s="147"/>
      <c r="G9" s="146" t="s">
        <v>5</v>
      </c>
      <c r="H9" s="147"/>
      <c r="I9" s="146" t="s">
        <v>6</v>
      </c>
      <c r="J9" s="147"/>
      <c r="K9" s="146" t="s">
        <v>5</v>
      </c>
      <c r="L9" s="147"/>
      <c r="M9" s="146" t="s">
        <v>6</v>
      </c>
      <c r="N9" s="147"/>
      <c r="O9" s="146" t="s">
        <v>5</v>
      </c>
      <c r="P9" s="147"/>
      <c r="Q9" s="146" t="s">
        <v>48</v>
      </c>
      <c r="R9" s="147"/>
      <c r="S9" s="193"/>
      <c r="T9" s="194"/>
      <c r="U9" s="190"/>
      <c r="V9" s="190"/>
      <c r="W9" s="190"/>
      <c r="X9" s="190"/>
    </row>
    <row r="10" spans="1:84" x14ac:dyDescent="0.25">
      <c r="A10" s="5">
        <v>1</v>
      </c>
      <c r="B10" s="5">
        <v>2</v>
      </c>
      <c r="C10" s="148">
        <v>25</v>
      </c>
      <c r="D10" s="149"/>
      <c r="E10" s="148">
        <v>26</v>
      </c>
      <c r="F10" s="149"/>
      <c r="G10" s="148">
        <v>27</v>
      </c>
      <c r="H10" s="149"/>
      <c r="I10" s="148">
        <v>28</v>
      </c>
      <c r="J10" s="149"/>
      <c r="K10" s="148">
        <v>29</v>
      </c>
      <c r="L10" s="149"/>
      <c r="M10" s="148">
        <v>30</v>
      </c>
      <c r="N10" s="149"/>
      <c r="O10" s="148">
        <v>31</v>
      </c>
      <c r="P10" s="149"/>
      <c r="Q10" s="148">
        <v>32</v>
      </c>
      <c r="R10" s="149"/>
      <c r="S10" s="195">
        <v>33</v>
      </c>
      <c r="T10" s="196"/>
      <c r="U10" s="195">
        <v>34</v>
      </c>
      <c r="V10" s="196"/>
      <c r="W10" s="195">
        <v>35</v>
      </c>
      <c r="X10" s="196"/>
    </row>
    <row r="11" spans="1:84" ht="15" customHeight="1" x14ac:dyDescent="0.25">
      <c r="A11" s="134" t="s">
        <v>29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84" ht="27.6" x14ac:dyDescent="0.25">
      <c r="A12" s="137" t="s">
        <v>57</v>
      </c>
      <c r="B12" s="39" t="s">
        <v>58</v>
      </c>
      <c r="C12" s="205">
        <f>'Оценка потребности'!C30/'Оценка потребности'!D29</f>
        <v>26.726341463414631</v>
      </c>
      <c r="D12" s="206"/>
      <c r="E12" s="205">
        <f>'Оценка потребности'!E30/'Оценка потребности'!F29</f>
        <v>26.340865384615384</v>
      </c>
      <c r="F12" s="206"/>
      <c r="G12" s="205">
        <f>'Оценка потребности'!G30/'Оценка потребности'!H29</f>
        <v>20.912765957446808</v>
      </c>
      <c r="H12" s="206"/>
      <c r="I12" s="205">
        <f>'Оценка потребности'!I30/'Оценка потребности'!J29</f>
        <v>21.290252707581224</v>
      </c>
      <c r="J12" s="206"/>
      <c r="K12" s="205">
        <f>'Оценка потребности'!K30/'Оценка потребности'!L29</f>
        <v>20.765397923875433</v>
      </c>
      <c r="L12" s="206"/>
      <c r="M12" s="205">
        <f>'Оценка потребности'!M30/'Оценка потребности'!N29</f>
        <v>20.765397923875433</v>
      </c>
      <c r="N12" s="206"/>
      <c r="O12" s="205">
        <f>'Оценка потребности'!O30/'Оценка потребности'!P29</f>
        <v>16.256883116883117</v>
      </c>
      <c r="P12" s="206"/>
      <c r="Q12" s="205">
        <f>'Оценка потребности'!Q30/'Оценка потребности'!R29</f>
        <v>16.256883116883117</v>
      </c>
      <c r="R12" s="206"/>
      <c r="S12" s="205">
        <f>'Оценка потребности'!S30/'Оценка потребности'!T29</f>
        <v>25.222044728434504</v>
      </c>
      <c r="T12" s="206"/>
      <c r="U12" s="205">
        <f>'Оценка потребности'!U30/'Оценка потребности'!V29</f>
        <v>24.532716049382717</v>
      </c>
      <c r="V12" s="206"/>
      <c r="W12" s="205">
        <f>'Оценка потребности'!W30/'Оценка потребности'!X29</f>
        <v>20.645714285714288</v>
      </c>
      <c r="X12" s="206"/>
    </row>
    <row r="13" spans="1:84" x14ac:dyDescent="0.25">
      <c r="A13" s="137"/>
      <c r="B13" s="39" t="s">
        <v>10</v>
      </c>
      <c r="C13" s="205"/>
      <c r="D13" s="206"/>
      <c r="E13" s="205"/>
      <c r="F13" s="206"/>
      <c r="G13" s="205"/>
      <c r="H13" s="206"/>
      <c r="I13" s="205"/>
      <c r="J13" s="206"/>
      <c r="K13" s="205"/>
      <c r="L13" s="206"/>
      <c r="M13" s="205"/>
      <c r="N13" s="206"/>
      <c r="O13" s="205"/>
      <c r="P13" s="206"/>
      <c r="Q13" s="205"/>
      <c r="R13" s="206"/>
      <c r="S13" s="207"/>
      <c r="T13" s="208"/>
      <c r="U13" s="207"/>
      <c r="V13" s="208"/>
      <c r="W13" s="207"/>
      <c r="X13" s="208"/>
    </row>
    <row r="14" spans="1:84" x14ac:dyDescent="0.25">
      <c r="A14" s="137"/>
      <c r="B14" s="39" t="s">
        <v>59</v>
      </c>
      <c r="C14" s="205"/>
      <c r="D14" s="206"/>
      <c r="E14" s="205"/>
      <c r="F14" s="206"/>
      <c r="G14" s="205"/>
      <c r="H14" s="206"/>
      <c r="I14" s="205"/>
      <c r="J14" s="206"/>
      <c r="K14" s="205"/>
      <c r="L14" s="206"/>
      <c r="M14" s="205"/>
      <c r="N14" s="206"/>
      <c r="O14" s="205"/>
      <c r="P14" s="206"/>
      <c r="Q14" s="205"/>
      <c r="R14" s="206"/>
      <c r="S14" s="207"/>
      <c r="T14" s="208"/>
      <c r="U14" s="207"/>
      <c r="V14" s="208"/>
      <c r="W14" s="207"/>
      <c r="X14" s="208"/>
    </row>
    <row r="15" spans="1:84" x14ac:dyDescent="0.25">
      <c r="A15" s="137"/>
      <c r="B15" s="39" t="s">
        <v>60</v>
      </c>
      <c r="C15" s="205"/>
      <c r="D15" s="206"/>
      <c r="E15" s="205"/>
      <c r="F15" s="206"/>
      <c r="G15" s="205"/>
      <c r="H15" s="206"/>
      <c r="I15" s="205"/>
      <c r="J15" s="206"/>
      <c r="K15" s="205"/>
      <c r="L15" s="206"/>
      <c r="M15" s="205"/>
      <c r="N15" s="206"/>
      <c r="O15" s="205"/>
      <c r="P15" s="206"/>
      <c r="Q15" s="205"/>
      <c r="R15" s="206"/>
      <c r="S15" s="207"/>
      <c r="T15" s="208"/>
      <c r="U15" s="207"/>
      <c r="V15" s="208"/>
      <c r="W15" s="207"/>
      <c r="X15" s="208"/>
    </row>
    <row r="16" spans="1:84" ht="27.6" x14ac:dyDescent="0.25">
      <c r="A16" s="137" t="s">
        <v>61</v>
      </c>
      <c r="B16" s="39" t="s">
        <v>58</v>
      </c>
      <c r="C16" s="205">
        <f>'Оценка потребности'!C34/'Оценка потребности'!D34</f>
        <v>0.21879874213836478</v>
      </c>
      <c r="D16" s="206"/>
      <c r="E16" s="205">
        <f>'Оценка потребности'!E34/'Оценка потребности'!F34</f>
        <v>0.20976183298160989</v>
      </c>
      <c r="F16" s="206"/>
      <c r="G16" s="205">
        <f>'Оценка потребности'!G34/'Оценка потребности'!H34</f>
        <v>0.27263309352517984</v>
      </c>
      <c r="H16" s="206"/>
      <c r="I16" s="205">
        <f>'Оценка потребности'!I34/'Оценка потребности'!J34</f>
        <v>0.27506714088698553</v>
      </c>
      <c r="J16" s="206"/>
      <c r="K16" s="205">
        <f>'Оценка потребности'!K34/'Оценка потребности'!L34</f>
        <v>0.25461195928753183</v>
      </c>
      <c r="L16" s="206"/>
      <c r="M16" s="205">
        <f>'Оценка потребности'!M34/'Оценка потребности'!N34</f>
        <v>0.25453100158982511</v>
      </c>
      <c r="N16" s="206"/>
      <c r="O16" s="205">
        <f>'Оценка потребности'!O34/'Оценка потребности'!P34</f>
        <v>0.348530534351145</v>
      </c>
      <c r="P16" s="206"/>
      <c r="Q16" s="205">
        <f>'Оценка потребности'!Q34/'Оценка потребности'!R34</f>
        <v>0.348530534351145</v>
      </c>
      <c r="R16" s="206"/>
      <c r="S16" s="205">
        <f>'Оценка потребности'!S34/'Оценка потребности'!T34</f>
        <v>0.42514088916718845</v>
      </c>
      <c r="T16" s="206"/>
      <c r="U16" s="205">
        <f>'Оценка потребности'!U34/'Оценка потребности'!V34</f>
        <v>0.59266957062850034</v>
      </c>
      <c r="V16" s="206"/>
      <c r="W16" s="205">
        <f>'Оценка потребности'!W34/'Оценка потребности'!X34</f>
        <v>0.65226963512677805</v>
      </c>
      <c r="X16" s="206"/>
    </row>
    <row r="17" spans="1:24" x14ac:dyDescent="0.25">
      <c r="A17" s="137"/>
      <c r="B17" s="39" t="s">
        <v>10</v>
      </c>
      <c r="C17" s="205"/>
      <c r="D17" s="206"/>
      <c r="E17" s="205"/>
      <c r="F17" s="206"/>
      <c r="G17" s="205"/>
      <c r="H17" s="206"/>
      <c r="I17" s="205"/>
      <c r="J17" s="206"/>
      <c r="K17" s="205"/>
      <c r="L17" s="206"/>
      <c r="M17" s="205"/>
      <c r="N17" s="206"/>
      <c r="O17" s="205"/>
      <c r="P17" s="206"/>
      <c r="Q17" s="205"/>
      <c r="R17" s="206"/>
      <c r="S17" s="207"/>
      <c r="T17" s="208"/>
      <c r="U17" s="207"/>
      <c r="V17" s="208"/>
      <c r="W17" s="207"/>
      <c r="X17" s="208"/>
    </row>
    <row r="18" spans="1:24" x14ac:dyDescent="0.25">
      <c r="A18" s="137"/>
      <c r="B18" s="39" t="s">
        <v>59</v>
      </c>
      <c r="C18" s="205"/>
      <c r="D18" s="206"/>
      <c r="E18" s="205"/>
      <c r="F18" s="206"/>
      <c r="G18" s="205"/>
      <c r="H18" s="206"/>
      <c r="I18" s="205"/>
      <c r="J18" s="206"/>
      <c r="K18" s="205"/>
      <c r="L18" s="206"/>
      <c r="M18" s="205"/>
      <c r="N18" s="206"/>
      <c r="O18" s="205"/>
      <c r="P18" s="206"/>
      <c r="Q18" s="205"/>
      <c r="R18" s="206"/>
      <c r="S18" s="207"/>
      <c r="T18" s="208"/>
      <c r="U18" s="207"/>
      <c r="V18" s="208"/>
      <c r="W18" s="207"/>
      <c r="X18" s="208"/>
    </row>
    <row r="19" spans="1:24" x14ac:dyDescent="0.25">
      <c r="A19" s="137"/>
      <c r="B19" s="39" t="s">
        <v>60</v>
      </c>
      <c r="C19" s="205"/>
      <c r="D19" s="206"/>
      <c r="E19" s="205"/>
      <c r="F19" s="206"/>
      <c r="G19" s="205"/>
      <c r="H19" s="206"/>
      <c r="I19" s="205"/>
      <c r="J19" s="206"/>
      <c r="K19" s="205"/>
      <c r="L19" s="206"/>
      <c r="M19" s="205"/>
      <c r="N19" s="206"/>
      <c r="O19" s="205"/>
      <c r="P19" s="206"/>
      <c r="Q19" s="205"/>
      <c r="R19" s="206"/>
      <c r="S19" s="207"/>
      <c r="T19" s="208"/>
      <c r="U19" s="207"/>
      <c r="V19" s="208"/>
      <c r="W19" s="207"/>
      <c r="X19" s="208"/>
    </row>
    <row r="20" spans="1:24" ht="96.6" x14ac:dyDescent="0.25">
      <c r="A20" s="41" t="s">
        <v>62</v>
      </c>
      <c r="B20" s="39" t="s">
        <v>72</v>
      </c>
      <c r="C20" s="205">
        <f>'Оценка потребности'!C37/'Оценка потребности'!D37</f>
        <v>46.685211267605638</v>
      </c>
      <c r="D20" s="206"/>
      <c r="E20" s="205">
        <f>'Оценка потребности'!E37/'Оценка потребности'!F37</f>
        <v>49.105925925925931</v>
      </c>
      <c r="F20" s="206"/>
      <c r="G20" s="205">
        <f>'Оценка потребности'!G37/'Оценка потребности'!H37</f>
        <v>59.117957746478872</v>
      </c>
      <c r="H20" s="206"/>
      <c r="I20" s="205">
        <f>'Оценка потребности'!I37/'Оценка потребности'!J37</f>
        <v>62.18333333333333</v>
      </c>
      <c r="J20" s="206"/>
      <c r="K20" s="205">
        <f>'Оценка потребности'!K37/'Оценка потребности'!L37</f>
        <v>894.7700000000001</v>
      </c>
      <c r="L20" s="206"/>
      <c r="M20" s="205">
        <f>'Оценка потребности'!M37/'Оценка потребности'!N37</f>
        <v>894.7700000000001</v>
      </c>
      <c r="N20" s="206"/>
      <c r="O20" s="205">
        <f>'Оценка потребности'!O37/'Оценка потребности'!P37</f>
        <v>1058.9058823529413</v>
      </c>
      <c r="P20" s="206"/>
      <c r="Q20" s="205">
        <f>'Оценка потребности'!Q37/'Оценка потребности'!R37</f>
        <v>1058.9058823529413</v>
      </c>
      <c r="R20" s="206"/>
      <c r="S20" s="205">
        <f>'Оценка потребности'!S37/'Оценка потребности'!T37</f>
        <v>1349.21875</v>
      </c>
      <c r="T20" s="206"/>
      <c r="U20" s="205">
        <f>'Оценка потребности'!U37/'Оценка потребности'!V37</f>
        <v>1473.6812500000001</v>
      </c>
      <c r="V20" s="206"/>
      <c r="W20" s="205">
        <f>'Оценка потребности'!W37/'Оценка потребности'!X37</f>
        <v>1604.8875</v>
      </c>
      <c r="X20" s="206"/>
    </row>
    <row r="21" spans="1:24" ht="96.6" x14ac:dyDescent="0.25">
      <c r="A21" s="41" t="s">
        <v>63</v>
      </c>
      <c r="B21" s="39" t="s">
        <v>72</v>
      </c>
      <c r="C21" s="205">
        <f>'Оценка потребности'!C38/'Оценка потребности'!D38</f>
        <v>0.57049180327868843</v>
      </c>
      <c r="D21" s="206"/>
      <c r="E21" s="205">
        <f>'Оценка потребности'!E38/'Оценка потребности'!F38</f>
        <v>0.6</v>
      </c>
      <c r="F21" s="206"/>
      <c r="G21" s="205">
        <f>'Оценка потребности'!G38/'Оценка потребности'!H38</f>
        <v>0.58606557377049184</v>
      </c>
      <c r="H21" s="206"/>
      <c r="I21" s="205">
        <f>'Оценка потребности'!I38/'Оценка потребности'!J38</f>
        <v>0.61637931034482762</v>
      </c>
      <c r="J21" s="206"/>
      <c r="K21" s="205">
        <f>'Оценка потребности'!K38/'Оценка потребности'!L38</f>
        <v>12.814285714285715</v>
      </c>
      <c r="L21" s="206"/>
      <c r="M21" s="205">
        <f>'Оценка потребности'!M38/'Оценка потребности'!N38</f>
        <v>12.814285714285715</v>
      </c>
      <c r="N21" s="206"/>
      <c r="O21" s="205">
        <f>'Оценка потребности'!O38/'Оценка потребности'!P38</f>
        <v>19.100000000000001</v>
      </c>
      <c r="P21" s="206"/>
      <c r="Q21" s="205">
        <f>'Оценка потребности'!Q38/'Оценка потребности'!R38</f>
        <v>19.18</v>
      </c>
      <c r="R21" s="206"/>
      <c r="S21" s="205">
        <f>'Оценка потребности'!S38/'Оценка потребности'!T38</f>
        <v>20.100000000000001</v>
      </c>
      <c r="T21" s="206"/>
      <c r="U21" s="205">
        <f>'Оценка потребности'!U38/'Оценка потребности'!V38</f>
        <v>20.100000000000001</v>
      </c>
      <c r="V21" s="206"/>
      <c r="W21" s="205">
        <f>'Оценка потребности'!W38/'Оценка потребности'!X38</f>
        <v>20.100000000000001</v>
      </c>
      <c r="X21" s="206"/>
    </row>
    <row r="22" spans="1:24" x14ac:dyDescent="0.25">
      <c r="A22" s="7" t="s">
        <v>30</v>
      </c>
      <c r="B22" s="5" t="s">
        <v>31</v>
      </c>
      <c r="C22" s="205">
        <f>'Оценка потребности'!C39/'Оценка потребности'!D39</f>
        <v>0.19905</v>
      </c>
      <c r="D22" s="206"/>
      <c r="E22" s="205">
        <f>'Оценка потребности'!E39/'Оценка потребности'!F39</f>
        <v>0.18940106782259344</v>
      </c>
      <c r="F22" s="206"/>
      <c r="G22" s="205">
        <f>'Оценка потребности'!G39/'Оценка потребности'!H39</f>
        <v>0.48382352941176471</v>
      </c>
      <c r="H22" s="206"/>
      <c r="I22" s="205">
        <f>'Оценка потребности'!I39/'Оценка потребности'!J39</f>
        <v>0.48229154450568784</v>
      </c>
      <c r="J22" s="206"/>
      <c r="K22" s="205">
        <f>'Оценка потребности'!K39/'Оценка потребности'!L39</f>
        <v>0.24336571428571427</v>
      </c>
      <c r="L22" s="206"/>
      <c r="M22" s="205">
        <f>'Оценка потребности'!M39/'Оценка потребности'!N39</f>
        <v>0.24278303500171017</v>
      </c>
      <c r="N22" s="206"/>
      <c r="O22" s="205">
        <f>'Оценка потребности'!O39/'Оценка потребности'!P39</f>
        <v>0.23437142857142856</v>
      </c>
      <c r="P22" s="206"/>
      <c r="Q22" s="205">
        <f>'Оценка потребности'!Q39/'Оценка потребности'!R39</f>
        <v>0.23437142857142856</v>
      </c>
      <c r="R22" s="206"/>
      <c r="S22" s="205">
        <f>'Оценка потребности'!S39/'Оценка потребности'!T39</f>
        <v>0.78403921568627444</v>
      </c>
      <c r="T22" s="206"/>
      <c r="U22" s="205">
        <f>'Оценка потребности'!U39/'Оценка потребности'!V39</f>
        <v>0.8826346153846153</v>
      </c>
      <c r="V22" s="206"/>
      <c r="W22" s="205">
        <f>'Оценка потребности'!W39/'Оценка потребности'!X39</f>
        <v>0.8862830188679246</v>
      </c>
      <c r="X22" s="206"/>
    </row>
    <row r="23" spans="1:24" ht="96.6" x14ac:dyDescent="0.25">
      <c r="A23" s="48" t="s">
        <v>64</v>
      </c>
      <c r="B23" s="96" t="s">
        <v>32</v>
      </c>
      <c r="C23" s="205">
        <f>'Оценка потребности'!C40/'Оценка потребности'!D40</f>
        <v>1.2346666666666667E-2</v>
      </c>
      <c r="D23" s="206"/>
      <c r="E23" s="205">
        <f>'Оценка потребности'!E40/'Оценка потребности'!F40</f>
        <v>1.2317788296327499E-2</v>
      </c>
      <c r="F23" s="206"/>
      <c r="G23" s="205">
        <f>'Оценка потребности'!G40/'Оценка потребности'!H40</f>
        <v>1.5260759493670884E-2</v>
      </c>
      <c r="H23" s="206"/>
      <c r="I23" s="205">
        <f>'Оценка потребности'!I40/'Оценка потребности'!J40</f>
        <v>1.5132041369615422E-2</v>
      </c>
      <c r="J23" s="206"/>
      <c r="K23" s="205">
        <f>'Оценка потребности'!K40/'Оценка потребности'!L40</f>
        <v>1.4125882352941177E-2</v>
      </c>
      <c r="L23" s="206"/>
      <c r="M23" s="205">
        <f>'Оценка потребности'!M40/'Оценка потребности'!N40</f>
        <v>1.4121396732802521E-2</v>
      </c>
      <c r="N23" s="206"/>
      <c r="O23" s="205">
        <f>'Оценка потребности'!O40/'Оценка потребности'!P40</f>
        <v>1.581764705882353E-2</v>
      </c>
      <c r="P23" s="206"/>
      <c r="Q23" s="205">
        <f>'Оценка потребности'!Q40/'Оценка потребности'!R40</f>
        <v>1.581764705882353E-2</v>
      </c>
      <c r="R23" s="206"/>
      <c r="S23" s="205">
        <f>'Оценка потребности'!S40/'Оценка потребности'!T40</f>
        <v>9.9588750882731697E-2</v>
      </c>
      <c r="T23" s="206"/>
      <c r="U23" s="205">
        <f>'Оценка потребности'!U40/'Оценка потребности'!V40</f>
        <v>8.8624457282284977E-2</v>
      </c>
      <c r="V23" s="206"/>
      <c r="W23" s="205">
        <f>'Оценка потребности'!W40/'Оценка потребности'!X40</f>
        <v>6.9891703705742325E-2</v>
      </c>
      <c r="X23" s="206"/>
    </row>
    <row r="24" spans="1:24" ht="96.6" x14ac:dyDescent="0.25">
      <c r="A24" s="48" t="s">
        <v>65</v>
      </c>
      <c r="B24" s="5"/>
      <c r="C24" s="205">
        <f>'Оценка потребности'!C41/'Оценка потребности'!D41</f>
        <v>0.75896000000000008</v>
      </c>
      <c r="D24" s="206"/>
      <c r="E24" s="205">
        <f>'Оценка потребности'!E41/'Оценка потребности'!F41</f>
        <v>0.73749878534641922</v>
      </c>
      <c r="F24" s="206"/>
      <c r="G24" s="205">
        <f>'Оценка потребности'!G41/'Оценка потребности'!H41</f>
        <v>0.37602857142857143</v>
      </c>
      <c r="H24" s="206"/>
      <c r="I24" s="205">
        <f>'Оценка потребности'!I41/'Оценка потребности'!J41</f>
        <v>0.38844015937822818</v>
      </c>
      <c r="J24" s="206"/>
      <c r="K24" s="205">
        <f>'Оценка потребности'!K41/'Оценка потребности'!L41</f>
        <v>0.53340799999999999</v>
      </c>
      <c r="L24" s="206"/>
      <c r="M24" s="205">
        <f>'Оценка потребности'!M41/'Оценка потребности'!N41</f>
        <v>0.52889476467477525</v>
      </c>
      <c r="N24" s="206"/>
      <c r="O24" s="205">
        <f>'Оценка потребности'!O41/'Оценка потребности'!P41</f>
        <v>0.56175333333333333</v>
      </c>
      <c r="P24" s="206"/>
      <c r="Q24" s="205">
        <f>'Оценка потребности'!Q41/'Оценка потребности'!R41</f>
        <v>0.56175333333333333</v>
      </c>
      <c r="R24" s="206"/>
      <c r="S24" s="205">
        <f>'Оценка потребности'!S41/'Оценка потребности'!T41</f>
        <v>0.11851933458191032</v>
      </c>
      <c r="T24" s="206"/>
      <c r="U24" s="205">
        <f>'Оценка потребности'!U41/'Оценка потребности'!V41</f>
        <v>0.11887078264861142</v>
      </c>
      <c r="V24" s="206"/>
      <c r="W24" s="205">
        <f>'Оценка потребности'!W41/'Оценка потребности'!X41</f>
        <v>1.0225853837679031</v>
      </c>
      <c r="X24" s="206"/>
    </row>
    <row r="25" spans="1:24" ht="96.6" x14ac:dyDescent="0.25">
      <c r="A25" s="48" t="s">
        <v>65</v>
      </c>
      <c r="B25" s="5"/>
      <c r="C25" s="205"/>
      <c r="D25" s="206"/>
      <c r="E25" s="205"/>
      <c r="F25" s="206"/>
      <c r="G25" s="205"/>
      <c r="H25" s="206"/>
      <c r="I25" s="205"/>
      <c r="J25" s="206"/>
      <c r="K25" s="205"/>
      <c r="L25" s="206"/>
      <c r="M25" s="205"/>
      <c r="N25" s="206"/>
      <c r="O25" s="205"/>
      <c r="P25" s="206"/>
      <c r="Q25" s="205"/>
      <c r="R25" s="206"/>
      <c r="S25" s="209">
        <f>'Оценка потребности'!S42/'Оценка потребности'!T42</f>
        <v>7.2207446808510633E-3</v>
      </c>
      <c r="T25" s="210"/>
      <c r="U25" s="209">
        <f>'Оценка потребности'!U42/'Оценка потребности'!V42</f>
        <v>6.0172872340425532E-3</v>
      </c>
      <c r="V25" s="210"/>
      <c r="W25" s="209">
        <f>'Оценка потребности'!W42/'Оценка потребности'!X42</f>
        <v>5.0147765053564827E-3</v>
      </c>
      <c r="X25" s="210"/>
    </row>
    <row r="26" spans="1:24" ht="55.2" x14ac:dyDescent="0.25">
      <c r="A26" s="7" t="s">
        <v>66</v>
      </c>
      <c r="B26" s="96" t="s">
        <v>32</v>
      </c>
      <c r="C26" s="205">
        <f>'Оценка потребности'!C43/'Оценка потребности'!D43</f>
        <v>7.6602939263883466E-3</v>
      </c>
      <c r="D26" s="206"/>
      <c r="E26" s="205">
        <f>'Оценка потребности'!E43/'Оценка потребности'!F43</f>
        <v>7.6493506493506488E-3</v>
      </c>
      <c r="F26" s="206"/>
      <c r="G26" s="205">
        <f>'Оценка потребности'!G43/'Оценка потребности'!H43</f>
        <v>1.0311888594775002E-2</v>
      </c>
      <c r="H26" s="206"/>
      <c r="I26" s="205">
        <f>'Оценка потребности'!I43/'Оценка потребности'!J43</f>
        <v>1.0346420323325634E-2</v>
      </c>
      <c r="J26" s="206"/>
      <c r="K26" s="205">
        <f>'Оценка потребности'!K43/'Оценка потребности'!L43</f>
        <v>1.2177860862598477E-2</v>
      </c>
      <c r="L26" s="206"/>
      <c r="M26" s="205">
        <f>'Оценка потребности'!M43/'Оценка потребности'!N43</f>
        <v>1.206030150753769E-2</v>
      </c>
      <c r="N26" s="206"/>
      <c r="O26" s="205">
        <f>'Оценка потребности'!O43/'Оценка потребности'!P43</f>
        <v>1.3379623447723327E-2</v>
      </c>
      <c r="P26" s="206"/>
      <c r="Q26" s="205">
        <f>'Оценка потребности'!Q43/'Оценка потребности'!R43</f>
        <v>1.3379623447723327E-2</v>
      </c>
      <c r="R26" s="206"/>
      <c r="S26" s="205">
        <f>'Оценка потребности'!S43/'Оценка потребности'!T43</f>
        <v>1.7226799653078925E-2</v>
      </c>
      <c r="T26" s="206"/>
      <c r="U26" s="205">
        <f>'Оценка потребности'!U43/'Оценка потребности'!V43</f>
        <v>0.14741824440619622</v>
      </c>
      <c r="V26" s="206"/>
      <c r="W26" s="205">
        <f>'Оценка потребности'!W43/'Оценка потребности'!X43</f>
        <v>1.2229882009810421E-2</v>
      </c>
      <c r="X26" s="206"/>
    </row>
    <row r="27" spans="1:24" ht="55.2" x14ac:dyDescent="0.25">
      <c r="A27" s="7" t="s">
        <v>67</v>
      </c>
      <c r="B27" s="96"/>
      <c r="C27" s="205">
        <f>'Оценка потребности'!C44/'Оценка потребности'!D44</f>
        <v>1.3832608695652173</v>
      </c>
      <c r="D27" s="206"/>
      <c r="E27" s="205">
        <f>'Оценка потребности'!E44/'Оценка потребности'!F44</f>
        <v>1.3538297872340426</v>
      </c>
      <c r="F27" s="206"/>
      <c r="G27" s="205">
        <f>'Оценка потребности'!G44/'Оценка потребности'!H44</f>
        <v>2.9130000000000003</v>
      </c>
      <c r="H27" s="206"/>
      <c r="I27" s="205">
        <f>'Оценка потребности'!I44/'Оценка потребности'!J44</f>
        <v>2.8387556221889056</v>
      </c>
      <c r="J27" s="206"/>
      <c r="K27" s="205">
        <f>'Оценка потребности'!K44/'Оценка потребности'!L44</f>
        <v>1.5204799999999998</v>
      </c>
      <c r="L27" s="206"/>
      <c r="M27" s="205">
        <f>'Оценка потребности'!M44/'Оценка потребности'!N44</f>
        <v>1.6005052631578947</v>
      </c>
      <c r="N27" s="206"/>
      <c r="O27" s="205">
        <f>'Оценка потребности'!O44/'Оценка потребности'!P44</f>
        <v>1.5804799999999999</v>
      </c>
      <c r="P27" s="206"/>
      <c r="Q27" s="205">
        <f>'Оценка потребности'!Q44/'Оценка потребности'!R44</f>
        <v>1.5804799999999999</v>
      </c>
      <c r="R27" s="206"/>
      <c r="S27" s="205">
        <f>'Оценка потребности'!S44/'Оценка потребности'!T44</f>
        <v>1.5773703703703703</v>
      </c>
      <c r="T27" s="206"/>
      <c r="U27" s="205">
        <f>'Оценка потребности'!U44/'Оценка потребности'!V44</f>
        <v>1.6752</v>
      </c>
      <c r="V27" s="206"/>
      <c r="W27" s="205">
        <f>'Оценка потребности'!W44/'Оценка потребности'!X44</f>
        <v>1.7810357142857141</v>
      </c>
      <c r="X27" s="206"/>
    </row>
    <row r="28" spans="1:24" ht="69" x14ac:dyDescent="0.25">
      <c r="A28" s="7" t="s">
        <v>33</v>
      </c>
      <c r="B28" s="96" t="s">
        <v>68</v>
      </c>
      <c r="C28" s="205">
        <f>'Оценка потребности'!C45/'Оценка потребности'!D45</f>
        <v>3.3987473011394001E-2</v>
      </c>
      <c r="D28" s="206"/>
      <c r="E28" s="205">
        <f>'Оценка потребности'!E45/'Оценка потребности'!F45</f>
        <v>3.448283340924372E-2</v>
      </c>
      <c r="F28" s="206"/>
      <c r="G28" s="205">
        <f>'Оценка потребности'!G45/'Оценка потребности'!H45</f>
        <v>3.0024156138438188E-2</v>
      </c>
      <c r="H28" s="206"/>
      <c r="I28" s="205">
        <f>'Оценка потребности'!I45/'Оценка потребности'!J45</f>
        <v>3.0024156138438188E-2</v>
      </c>
      <c r="J28" s="206"/>
      <c r="K28" s="205">
        <f>'Оценка потребности'!K45/'Оценка потребности'!L45</f>
        <v>4.0440303971319647E-2</v>
      </c>
      <c r="L28" s="206"/>
      <c r="M28" s="205">
        <f>'Оценка потребности'!M45/'Оценка потребности'!N45</f>
        <v>4.0440303971319647E-2</v>
      </c>
      <c r="N28" s="206"/>
      <c r="O28" s="205">
        <f>'Оценка потребности'!O45/'Оценка потребности'!P45</f>
        <v>3.8262895743816673E-2</v>
      </c>
      <c r="P28" s="206"/>
      <c r="Q28" s="205">
        <f>'Оценка потребности'!Q45/'Оценка потребности'!R45</f>
        <v>3.8262895743816673E-2</v>
      </c>
      <c r="R28" s="206"/>
      <c r="S28" s="205">
        <f>'Оценка потребности'!S45/'Оценка потребности'!T45</f>
        <v>4.5482087404377793E-2</v>
      </c>
      <c r="T28" s="206"/>
      <c r="U28" s="205">
        <f>'Оценка потребности'!U45/'Оценка потребности'!V45</f>
        <v>4.7670983867302889E-2</v>
      </c>
      <c r="V28" s="206"/>
      <c r="W28" s="205">
        <f>'Оценка потребности'!W45/'Оценка потребности'!X45</f>
        <v>4.7653311116160467E-2</v>
      </c>
      <c r="X28" s="206"/>
    </row>
    <row r="29" spans="1:24" ht="69" x14ac:dyDescent="0.25">
      <c r="A29" s="7" t="s">
        <v>35</v>
      </c>
      <c r="B29" s="96" t="s">
        <v>68</v>
      </c>
      <c r="C29" s="205">
        <f>'Оценка потребности'!C46/'Оценка потребности'!D46</f>
        <v>0.21579150579150577</v>
      </c>
      <c r="D29" s="206"/>
      <c r="E29" s="205">
        <f>'Оценка потребности'!E46/'Оценка потребности'!F46</f>
        <v>0.21579150579150577</v>
      </c>
      <c r="F29" s="206"/>
      <c r="G29" s="205">
        <f>'Оценка потребности'!G46/'Оценка потребности'!H46</f>
        <v>0.1841838581252262</v>
      </c>
      <c r="H29" s="206"/>
      <c r="I29" s="205">
        <f>'Оценка потребности'!I46/'Оценка потребности'!J46</f>
        <v>0.1841838581252262</v>
      </c>
      <c r="J29" s="206"/>
      <c r="K29" s="205">
        <f>'Оценка потребности'!K46/'Оценка потребности'!L46</f>
        <v>0.142336578581363</v>
      </c>
      <c r="L29" s="206"/>
      <c r="M29" s="205">
        <f>'Оценка потребности'!M46/'Оценка потребности'!N46</f>
        <v>0.142336578581363</v>
      </c>
      <c r="N29" s="206"/>
      <c r="O29" s="205">
        <f>'Оценка потребности'!O46/'Оценка потребности'!P46</f>
        <v>0.18599348534201954</v>
      </c>
      <c r="P29" s="206"/>
      <c r="Q29" s="205">
        <f>'Оценка потребности'!Q46/'Оценка потребности'!R46</f>
        <v>0.18599348534201954</v>
      </c>
      <c r="R29" s="206"/>
      <c r="S29" s="205">
        <f>'Оценка потребности'!S46/'Оценка потребности'!T46</f>
        <v>0.13941585535465925</v>
      </c>
      <c r="T29" s="206"/>
      <c r="U29" s="205">
        <f>'Оценка потребности'!U46/'Оценка потребности'!V46</f>
        <v>0.15460361613351875</v>
      </c>
      <c r="V29" s="206"/>
      <c r="W29" s="205">
        <f>'Оценка потребности'!W46/'Оценка потребности'!X46</f>
        <v>0.16753824756606397</v>
      </c>
      <c r="X29" s="206"/>
    </row>
    <row r="30" spans="1:24" ht="82.8" x14ac:dyDescent="0.25">
      <c r="A30" s="7" t="s">
        <v>36</v>
      </c>
      <c r="B30" s="96" t="s">
        <v>68</v>
      </c>
      <c r="C30" s="205">
        <f>'Оценка потребности'!C47/'Оценка потребности'!D47</f>
        <v>0.12811995824238398</v>
      </c>
      <c r="D30" s="206"/>
      <c r="E30" s="205">
        <f>'Оценка потребности'!E47/'Оценка потребности'!F47</f>
        <v>0.12719050310910118</v>
      </c>
      <c r="F30" s="206"/>
      <c r="G30" s="205">
        <f>'Оценка потребности'!G47/'Оценка потребности'!H47</f>
        <v>0.11841204654346338</v>
      </c>
      <c r="H30" s="206"/>
      <c r="I30" s="205">
        <f>'Оценка потребности'!I47/'Оценка потребности'!J47</f>
        <v>0.11841204654346338</v>
      </c>
      <c r="J30" s="206"/>
      <c r="K30" s="205">
        <f>'Оценка потребности'!K47/'Оценка потребности'!L47</f>
        <v>0.13310160427807485</v>
      </c>
      <c r="L30" s="206"/>
      <c r="M30" s="205">
        <f>'Оценка потребности'!M47/'Оценка потребности'!N47</f>
        <v>0.13310160427807485</v>
      </c>
      <c r="N30" s="206"/>
      <c r="O30" s="205">
        <f>'Оценка потребности'!O47/'Оценка потребности'!P47</f>
        <v>0.12407353084971155</v>
      </c>
      <c r="P30" s="206"/>
      <c r="Q30" s="205">
        <f>'Оценка потребности'!Q47/'Оценка потребности'!R47</f>
        <v>0.12407353084971155</v>
      </c>
      <c r="R30" s="206"/>
      <c r="S30" s="205">
        <f>'Оценка потребности'!S47/'Оценка потребности'!T47</f>
        <v>0.11884491978609626</v>
      </c>
      <c r="T30" s="206"/>
      <c r="U30" s="205">
        <f>'Оценка потребности'!U47/'Оценка потребности'!V47</f>
        <v>0.14649197860962568</v>
      </c>
      <c r="V30" s="206"/>
      <c r="W30" s="205">
        <f>'Оценка потребности'!W47/'Оценка потребности'!X47</f>
        <v>0.14987165775401068</v>
      </c>
      <c r="X30" s="206"/>
    </row>
    <row r="31" spans="1:24" ht="82.8" x14ac:dyDescent="0.25">
      <c r="A31" s="7" t="s">
        <v>37</v>
      </c>
      <c r="B31" s="96" t="s">
        <v>68</v>
      </c>
      <c r="C31" s="205">
        <f>'Оценка потребности'!C48/'Оценка потребности'!D48</f>
        <v>0.2105308036665956</v>
      </c>
      <c r="D31" s="206"/>
      <c r="E31" s="205">
        <f>'Оценка потребности'!E48/'Оценка потребности'!F48</f>
        <v>0.2105308036665956</v>
      </c>
      <c r="F31" s="206"/>
      <c r="G31" s="205">
        <f>'Оценка потребности'!G48/'Оценка потребности'!H48</f>
        <v>0.18857386484758049</v>
      </c>
      <c r="H31" s="206"/>
      <c r="I31" s="205">
        <f>'Оценка потребности'!I48/'Оценка потребности'!J48</f>
        <v>0.18857386484758049</v>
      </c>
      <c r="J31" s="206"/>
      <c r="K31" s="205">
        <f>'Оценка потребности'!K48/'Оценка потребности'!L48</f>
        <v>0.16501614639397202</v>
      </c>
      <c r="L31" s="206"/>
      <c r="M31" s="205">
        <f>'Оценка потребности'!M48/'Оценка потребности'!N48</f>
        <v>0.16501614639397202</v>
      </c>
      <c r="N31" s="206"/>
      <c r="O31" s="205">
        <f>'Оценка потребности'!O48/'Оценка потребности'!P48</f>
        <v>0.21338733745470048</v>
      </c>
      <c r="P31" s="206"/>
      <c r="Q31" s="205">
        <f>'Оценка потребности'!Q48/'Оценка потребности'!R48</f>
        <v>0.21338733745470048</v>
      </c>
      <c r="R31" s="206"/>
      <c r="S31" s="205">
        <f>'Оценка потребности'!S48/'Оценка потребности'!T48</f>
        <v>0.21571582346609258</v>
      </c>
      <c r="T31" s="206"/>
      <c r="U31" s="205">
        <f>'Оценка потребности'!U48/'Оценка потребности'!V48</f>
        <v>0.29235737351991387</v>
      </c>
      <c r="V31" s="206"/>
      <c r="W31" s="205">
        <f>'Оценка потребности'!W48/'Оценка потребности'!X48</f>
        <v>0.34415500538213128</v>
      </c>
      <c r="X31" s="206"/>
    </row>
    <row r="32" spans="1:24" ht="96.6" x14ac:dyDescent="0.25">
      <c r="A32" s="7" t="s">
        <v>69</v>
      </c>
      <c r="B32" s="96" t="s">
        <v>68</v>
      </c>
      <c r="C32" s="205">
        <f>'Оценка потребности'!C49/'Оценка потребности'!D49</f>
        <v>0.31406185567010309</v>
      </c>
      <c r="D32" s="206"/>
      <c r="E32" s="205">
        <f>'Оценка потребности'!E49/'Оценка потребности'!F49</f>
        <v>0.31406185567010309</v>
      </c>
      <c r="F32" s="206"/>
      <c r="G32" s="205">
        <f>'Оценка потребности'!G49/'Оценка потребности'!H49</f>
        <v>0.27619220308250225</v>
      </c>
      <c r="H32" s="206"/>
      <c r="I32" s="205">
        <f>'Оценка потребности'!I49/'Оценка потребности'!J49</f>
        <v>0.26186763372620125</v>
      </c>
      <c r="J32" s="206"/>
      <c r="K32" s="205">
        <f>'Оценка потребности'!K49/'Оценка потребности'!L49</f>
        <v>0.18075093867334169</v>
      </c>
      <c r="L32" s="206"/>
      <c r="M32" s="205">
        <f>'Оценка потребности'!M49/'Оценка потребности'!N49</f>
        <v>0.1630663329161452</v>
      </c>
      <c r="N32" s="206"/>
      <c r="O32" s="205">
        <f>'Оценка потребности'!O49/'Оценка потребности'!P49</f>
        <v>0.23624660018132368</v>
      </c>
      <c r="P32" s="206"/>
      <c r="Q32" s="205">
        <f>'Оценка потребности'!Q49/'Оценка потребности'!R49</f>
        <v>0.23624660018132368</v>
      </c>
      <c r="R32" s="206"/>
      <c r="S32" s="205">
        <f>'Оценка потребности'!S49/'Оценка потребности'!T49</f>
        <v>0.15158948685857324</v>
      </c>
      <c r="T32" s="206"/>
      <c r="U32" s="205">
        <f>'Оценка потребности'!U49/'Оценка потребности'!V49</f>
        <v>0.17145181476846058</v>
      </c>
      <c r="V32" s="206"/>
      <c r="W32" s="205">
        <f>'Оценка потребности'!W49/'Оценка потребности'!X49</f>
        <v>0.18267834793491863</v>
      </c>
      <c r="X32" s="206"/>
    </row>
    <row r="33" spans="1:24" ht="69" x14ac:dyDescent="0.25">
      <c r="A33" s="7" t="s">
        <v>34</v>
      </c>
      <c r="B33" s="96" t="s">
        <v>68</v>
      </c>
      <c r="C33" s="205">
        <f>'Оценка потребности'!C50/'Оценка потребности'!D50</f>
        <v>0.20980563654033044</v>
      </c>
      <c r="D33" s="206"/>
      <c r="E33" s="205">
        <f>'Оценка потребности'!E50/'Оценка потребности'!F50</f>
        <v>0.20980563654033044</v>
      </c>
      <c r="F33" s="206"/>
      <c r="G33" s="205">
        <f>'Оценка потребности'!G50/'Оценка потребности'!H50</f>
        <v>0.2180266612805494</v>
      </c>
      <c r="H33" s="206"/>
      <c r="I33" s="205">
        <f>'Оценка потребности'!I50/'Оценка потребности'!J50</f>
        <v>0.13341749141587558</v>
      </c>
      <c r="J33" s="206"/>
      <c r="K33" s="205">
        <f>'Оценка потребности'!K50/'Оценка потребности'!L50</f>
        <v>0.10090895203177512</v>
      </c>
      <c r="L33" s="206"/>
      <c r="M33" s="205">
        <f>'Оценка потребности'!M50/'Оценка потребности'!N50</f>
        <v>9.2560342193706083E-2</v>
      </c>
      <c r="N33" s="206"/>
      <c r="O33" s="205">
        <f>'Оценка потребности'!O50/'Оценка потребности'!P50</f>
        <v>0.12237931730963442</v>
      </c>
      <c r="P33" s="206"/>
      <c r="Q33" s="205">
        <f>'Оценка потребности'!Q50/'Оценка потребности'!R50</f>
        <v>0.12237931730963442</v>
      </c>
      <c r="R33" s="206"/>
      <c r="S33" s="205">
        <f>'Оценка потребности'!S50/'Оценка потребности'!T50</f>
        <v>8.4853345554537135E-2</v>
      </c>
      <c r="T33" s="206"/>
      <c r="U33" s="205">
        <f>'Оценка потребности'!U50/'Оценка потребности'!V50</f>
        <v>0.12144057439657807</v>
      </c>
      <c r="V33" s="206"/>
      <c r="W33" s="205">
        <f>'Оценка потребности'!W50/'Оценка потребности'!X50</f>
        <v>0.13419645585090131</v>
      </c>
      <c r="X33" s="206"/>
    </row>
  </sheetData>
  <mergeCells count="275">
    <mergeCell ref="U25:V25"/>
    <mergeCell ref="W25:X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K23:L23"/>
    <mergeCell ref="M24:N24"/>
    <mergeCell ref="O24:P24"/>
    <mergeCell ref="Q24:R24"/>
    <mergeCell ref="S24:T24"/>
    <mergeCell ref="U24:V24"/>
    <mergeCell ref="W24:X24"/>
    <mergeCell ref="O23:P23"/>
    <mergeCell ref="Q23:R23"/>
    <mergeCell ref="S23:T23"/>
    <mergeCell ref="U23:V23"/>
    <mergeCell ref="W23:X23"/>
    <mergeCell ref="M23:N23"/>
    <mergeCell ref="O21:P21"/>
    <mergeCell ref="Q21:R21"/>
    <mergeCell ref="S21:T21"/>
    <mergeCell ref="U21:V21"/>
    <mergeCell ref="W21:X21"/>
    <mergeCell ref="C21:D21"/>
    <mergeCell ref="E21:F21"/>
    <mergeCell ref="G21:H21"/>
    <mergeCell ref="I21:J21"/>
    <mergeCell ref="K21:L21"/>
    <mergeCell ref="M21:N21"/>
    <mergeCell ref="I19:J19"/>
    <mergeCell ref="K19:L19"/>
    <mergeCell ref="M20:N20"/>
    <mergeCell ref="O20:P20"/>
    <mergeCell ref="Q20:R20"/>
    <mergeCell ref="S20:T20"/>
    <mergeCell ref="U20:V20"/>
    <mergeCell ref="W20:X20"/>
    <mergeCell ref="O19:P19"/>
    <mergeCell ref="Q19:R19"/>
    <mergeCell ref="S19:T19"/>
    <mergeCell ref="U19:V19"/>
    <mergeCell ref="W19:X19"/>
    <mergeCell ref="M19:N19"/>
    <mergeCell ref="O18:P18"/>
    <mergeCell ref="Q18:R18"/>
    <mergeCell ref="S18:T18"/>
    <mergeCell ref="U18:V18"/>
    <mergeCell ref="W18:X18"/>
    <mergeCell ref="O17:P17"/>
    <mergeCell ref="Q17:R17"/>
    <mergeCell ref="S17:T17"/>
    <mergeCell ref="U17:V17"/>
    <mergeCell ref="W17:X17"/>
    <mergeCell ref="M15:N15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M18:N18"/>
    <mergeCell ref="U13:V13"/>
    <mergeCell ref="W13:X13"/>
    <mergeCell ref="M13:N13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5:L15"/>
    <mergeCell ref="M16:N16"/>
    <mergeCell ref="O16:P16"/>
    <mergeCell ref="Q16:R16"/>
    <mergeCell ref="S16:T16"/>
    <mergeCell ref="U16:V16"/>
    <mergeCell ref="W16:X16"/>
    <mergeCell ref="O15:P15"/>
    <mergeCell ref="Q15:R15"/>
    <mergeCell ref="S15:T15"/>
    <mergeCell ref="U15:V15"/>
    <mergeCell ref="W15:X15"/>
    <mergeCell ref="U12:V12"/>
    <mergeCell ref="W12:X12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M14:N14"/>
    <mergeCell ref="O14:P14"/>
    <mergeCell ref="Q14:R14"/>
    <mergeCell ref="S14:T14"/>
    <mergeCell ref="U14:V14"/>
    <mergeCell ref="W14:X14"/>
    <mergeCell ref="M12:N12"/>
    <mergeCell ref="O12:P12"/>
    <mergeCell ref="Q12:R12"/>
    <mergeCell ref="S12:T12"/>
    <mergeCell ref="Q13:R13"/>
    <mergeCell ref="S13:T13"/>
    <mergeCell ref="A11:X11"/>
    <mergeCell ref="O10:P10"/>
    <mergeCell ref="Q10:R10"/>
    <mergeCell ref="S10:T10"/>
    <mergeCell ref="U10:V10"/>
    <mergeCell ref="W10:X10"/>
    <mergeCell ref="C10:D10"/>
    <mergeCell ref="E10:F10"/>
    <mergeCell ref="G10:H10"/>
    <mergeCell ref="I10:J10"/>
    <mergeCell ref="K10:L10"/>
    <mergeCell ref="M10:N10"/>
    <mergeCell ref="S7:T9"/>
    <mergeCell ref="U7:V9"/>
    <mergeCell ref="W7:X9"/>
    <mergeCell ref="C9:D9"/>
    <mergeCell ref="E9:F9"/>
    <mergeCell ref="G9:H9"/>
    <mergeCell ref="I9:J9"/>
    <mergeCell ref="K9:L9"/>
    <mergeCell ref="M9:N9"/>
    <mergeCell ref="O9:P9"/>
    <mergeCell ref="E4:O4"/>
    <mergeCell ref="E5:O5"/>
    <mergeCell ref="A7:A9"/>
    <mergeCell ref="B7:B9"/>
    <mergeCell ref="C7:F8"/>
    <mergeCell ref="G7:J8"/>
    <mergeCell ref="K7:N8"/>
    <mergeCell ref="O7:R8"/>
    <mergeCell ref="Q9:R9"/>
    <mergeCell ref="A12:A15"/>
    <mergeCell ref="A16:A19"/>
    <mergeCell ref="C22:D22"/>
    <mergeCell ref="E22:F22"/>
    <mergeCell ref="G22:H22"/>
    <mergeCell ref="I22:J22"/>
    <mergeCell ref="K22:L22"/>
    <mergeCell ref="M22:N22"/>
    <mergeCell ref="O22:P22"/>
    <mergeCell ref="C12:D12"/>
    <mergeCell ref="E12:F12"/>
    <mergeCell ref="G12:H12"/>
    <mergeCell ref="I12:J12"/>
    <mergeCell ref="K12:L12"/>
    <mergeCell ref="O13:P13"/>
    <mergeCell ref="M17:N17"/>
    <mergeCell ref="C20:D20"/>
    <mergeCell ref="E20:F20"/>
    <mergeCell ref="G20:H20"/>
    <mergeCell ref="I20:J20"/>
    <mergeCell ref="K20:L20"/>
    <mergeCell ref="C19:D19"/>
    <mergeCell ref="E19:F19"/>
    <mergeCell ref="G19:H19"/>
    <mergeCell ref="Q22:R22"/>
    <mergeCell ref="S22:T22"/>
    <mergeCell ref="U22:V22"/>
    <mergeCell ref="W22:X22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U27:V27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9:V29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3:V33"/>
    <mergeCell ref="W33:X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</mergeCells>
  <pageMargins left="0.39370078740157483" right="0.39370078740157483" top="0.59055118110236227" bottom="0.39370078740157483" header="0.31496062992125984" footer="0.31496062992125984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Оценка потребности</vt:lpstr>
      <vt:lpstr>Оценочная стоимость</vt:lpstr>
      <vt:lpstr>'Оценка потребности'!Область_печати</vt:lpstr>
      <vt:lpstr>'Оценочная стоимость'!Область_печати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2023-04-02T22:20:15Z</dcterms:modified>
</cp:coreProperties>
</file>