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8_{5FE67A3A-74B8-4626-8B28-BF2F72DE0520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Оценка потребности" sheetId="1" r:id="rId1"/>
    <sheet name="Оценочная стоимость" sheetId="2" r:id="rId2"/>
    <sheet name="Лист3" sheetId="3" r:id="rId3"/>
  </sheets>
  <definedNames>
    <definedName name="_xlnm.Print_Area" localSheetId="0">'Оценка потребности'!$A$1:$X$60</definedName>
    <definedName name="_xlnm.Print_Area" localSheetId="1">'Оценочная стоимость'!$A$1:$X$45</definedName>
  </definedNames>
  <calcPr calcId="191029" refMode="R1C1"/>
</workbook>
</file>

<file path=xl/calcChain.xml><?xml version="1.0" encoding="utf-8"?>
<calcChain xmlns="http://schemas.openxmlformats.org/spreadsheetml/2006/main">
  <c r="Q52" i="1" l="1"/>
  <c r="Q35" i="1"/>
  <c r="Q31" i="1"/>
  <c r="M55" i="1"/>
  <c r="E41" i="1" l="1"/>
  <c r="D29" i="1"/>
  <c r="F29" i="1" s="1"/>
  <c r="C12" i="2" l="1"/>
  <c r="E12" i="2"/>
  <c r="G12" i="2"/>
  <c r="I12" i="2"/>
  <c r="K12" i="2"/>
  <c r="M12" i="2"/>
  <c r="C13" i="2"/>
  <c r="E13" i="2"/>
  <c r="G13" i="2"/>
  <c r="I13" i="2"/>
  <c r="K13" i="2"/>
  <c r="M13" i="2"/>
  <c r="C14" i="2"/>
  <c r="E14" i="2"/>
  <c r="G14" i="2"/>
  <c r="I14" i="2"/>
  <c r="K14" i="2"/>
  <c r="M14" i="2"/>
  <c r="C15" i="2"/>
  <c r="E15" i="2"/>
  <c r="G15" i="2"/>
  <c r="I15" i="2"/>
  <c r="K15" i="2"/>
  <c r="M15" i="2"/>
  <c r="C16" i="2"/>
  <c r="E16" i="2"/>
  <c r="G16" i="2"/>
  <c r="I16" i="2"/>
  <c r="K16" i="2"/>
  <c r="M16" i="2"/>
  <c r="C17" i="2"/>
  <c r="E17" i="2"/>
  <c r="G17" i="2"/>
  <c r="I17" i="2"/>
  <c r="K17" i="2"/>
  <c r="M17" i="2"/>
  <c r="C18" i="2"/>
  <c r="E18" i="2"/>
  <c r="G18" i="2"/>
  <c r="I18" i="2"/>
  <c r="K18" i="2"/>
  <c r="M18" i="2"/>
  <c r="C19" i="2"/>
  <c r="E19" i="2"/>
  <c r="G19" i="2"/>
  <c r="I19" i="2"/>
  <c r="K19" i="2"/>
  <c r="M19" i="2"/>
  <c r="W39" i="2"/>
  <c r="U39" i="2"/>
  <c r="W36" i="2"/>
  <c r="U36" i="2"/>
  <c r="W43" i="2"/>
  <c r="U43" i="2"/>
  <c r="S43" i="2"/>
  <c r="Q43" i="2"/>
  <c r="M42" i="2"/>
  <c r="K42" i="2"/>
  <c r="I42" i="2"/>
  <c r="G42" i="2"/>
  <c r="E42" i="2"/>
  <c r="C42" i="2"/>
  <c r="W40" i="2"/>
  <c r="U40" i="2"/>
  <c r="S40" i="2"/>
  <c r="W38" i="2"/>
  <c r="U38" i="2"/>
  <c r="S38" i="2"/>
  <c r="W37" i="2"/>
  <c r="U37" i="2"/>
  <c r="Q35" i="2"/>
  <c r="O35" i="2"/>
  <c r="M35" i="2"/>
  <c r="K35" i="2"/>
  <c r="I35" i="2"/>
  <c r="G35" i="2"/>
  <c r="E35" i="2"/>
  <c r="C35" i="2"/>
  <c r="W34" i="2"/>
  <c r="U34" i="2"/>
  <c r="S34" i="2"/>
  <c r="Q34" i="2"/>
  <c r="M33" i="2"/>
  <c r="K33" i="2"/>
  <c r="I33" i="2"/>
  <c r="G33" i="2"/>
  <c r="E33" i="2"/>
  <c r="C33" i="2"/>
  <c r="W32" i="2"/>
  <c r="U32" i="2"/>
  <c r="S32" i="2"/>
  <c r="Q32" i="2"/>
  <c r="O32" i="2"/>
  <c r="W31" i="2"/>
  <c r="U31" i="2"/>
  <c r="S31" i="2"/>
  <c r="O31" i="2"/>
  <c r="W30" i="2"/>
  <c r="U30" i="2"/>
  <c r="S30" i="2"/>
  <c r="M29" i="2"/>
  <c r="K29" i="2"/>
  <c r="I29" i="2"/>
  <c r="G29" i="2"/>
  <c r="E29" i="2"/>
  <c r="C29" i="2"/>
  <c r="W27" i="2"/>
  <c r="U27" i="2"/>
  <c r="S27" i="2"/>
  <c r="Q27" i="2"/>
  <c r="O27" i="2"/>
  <c r="W26" i="2"/>
  <c r="U26" i="2"/>
  <c r="S26" i="2"/>
  <c r="Q26" i="2"/>
  <c r="O26" i="2"/>
  <c r="M25" i="2"/>
  <c r="K25" i="2"/>
  <c r="I25" i="2"/>
  <c r="G25" i="2"/>
  <c r="E25" i="2"/>
  <c r="C25" i="2"/>
  <c r="M24" i="2"/>
  <c r="K24" i="2"/>
  <c r="I24" i="2"/>
  <c r="G24" i="2"/>
  <c r="E24" i="2"/>
  <c r="C24" i="2"/>
  <c r="W23" i="2"/>
  <c r="U23" i="2"/>
  <c r="S23" i="2"/>
  <c r="Q23" i="2"/>
  <c r="O23" i="2"/>
  <c r="W22" i="2"/>
  <c r="U22" i="2"/>
  <c r="S22" i="2"/>
  <c r="Q22" i="2"/>
  <c r="O22" i="2"/>
  <c r="M21" i="2"/>
  <c r="K21" i="2"/>
  <c r="I21" i="2"/>
  <c r="G21" i="2"/>
  <c r="E21" i="2"/>
  <c r="C21" i="2"/>
  <c r="W19" i="2"/>
  <c r="U19" i="2"/>
  <c r="S19" i="2"/>
  <c r="Q19" i="2"/>
  <c r="O19" i="2"/>
  <c r="W18" i="2"/>
  <c r="U18" i="2"/>
  <c r="S18" i="2"/>
  <c r="Q18" i="2"/>
  <c r="O18" i="2"/>
  <c r="W17" i="2"/>
  <c r="U17" i="2"/>
  <c r="S17" i="2"/>
  <c r="Q17" i="2"/>
  <c r="O17" i="2"/>
  <c r="W16" i="2"/>
  <c r="U16" i="2"/>
  <c r="S16" i="2"/>
  <c r="Q16" i="2"/>
  <c r="O16" i="2"/>
  <c r="W15" i="2"/>
  <c r="U15" i="2"/>
  <c r="S15" i="2"/>
  <c r="Q15" i="2"/>
  <c r="O15" i="2"/>
  <c r="W14" i="2"/>
  <c r="U14" i="2"/>
  <c r="S14" i="2"/>
  <c r="Q14" i="2"/>
  <c r="O14" i="2"/>
  <c r="W13" i="2"/>
  <c r="U13" i="2"/>
  <c r="S13" i="2"/>
  <c r="Q13" i="2"/>
  <c r="O13" i="2"/>
  <c r="W12" i="2"/>
  <c r="U12" i="2"/>
  <c r="S12" i="2"/>
  <c r="Q12" i="2"/>
  <c r="O12" i="2"/>
  <c r="O58" i="1"/>
  <c r="O43" i="2" s="1"/>
  <c r="S37" i="2"/>
  <c r="O34" i="2"/>
  <c r="Q31" i="2"/>
  <c r="S39" i="2" l="1"/>
  <c r="O30" i="2"/>
  <c r="S36" i="2"/>
  <c r="Q30" i="2"/>
</calcChain>
</file>

<file path=xl/sharedStrings.xml><?xml version="1.0" encoding="utf-8"?>
<sst xmlns="http://schemas.openxmlformats.org/spreadsheetml/2006/main" count="218" uniqueCount="93">
  <si>
    <t>администрации Бикинского</t>
  </si>
  <si>
    <t>муниципального района</t>
  </si>
  <si>
    <t>от  30.05.2016 № 118</t>
  </si>
  <si>
    <t>Наименование услуги *</t>
  </si>
  <si>
    <t>Единица измерения для оценки объемов услуги в натуральном выражении</t>
  </si>
  <si>
    <t>потребность</t>
  </si>
  <si>
    <t>факт</t>
  </si>
  <si>
    <t>в стоимостном выражении (тыс.руб.)</t>
  </si>
  <si>
    <t>в натуральном выражении</t>
  </si>
  <si>
    <t>Управление образования администрации Бикинского муниципального района</t>
  </si>
  <si>
    <t>чел.</t>
  </si>
  <si>
    <t>Реализация основных общеобразовательных программ дошкольного образования</t>
  </si>
  <si>
    <t>Присмотр и уход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</si>
  <si>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</si>
  <si>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</si>
  <si>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</si>
  <si>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Предоставление питания</t>
  </si>
  <si>
    <t>Организация отдыха детей в каникулярное время на базе общеобразовательных учреждений</t>
  </si>
  <si>
    <t>Организация предоставления дополнительного образования</t>
  </si>
  <si>
    <t>Отдел по делам молодежи и спорту администрации Бикинского муниципального района</t>
  </si>
  <si>
    <t>Организация и проведение воспитательных, культурно-просветительных мероприятий в молодежной среде  и создание благоприятных условий для развития муниципальной молодежной политики в Бикинском районе</t>
  </si>
  <si>
    <t>меропр.</t>
  </si>
  <si>
    <t>Организация мероприятий</t>
  </si>
  <si>
    <t>Организация досуга детей, подросков и молодежи</t>
  </si>
  <si>
    <t>Организация занятий физической культуры и спортом</t>
  </si>
  <si>
    <t>Организация спортивно-массовых мероприятий</t>
  </si>
  <si>
    <t>Проведение занятий физкультурно-физической направленности по месту проживания граждан</t>
  </si>
  <si>
    <t>занятия</t>
  </si>
  <si>
    <t>Обеспечение доступа к открытым спортивным объектам для свободного пользования</t>
  </si>
  <si>
    <t>чел/посещ</t>
  </si>
  <si>
    <t>Отдел культуры администрации Бикинского муниципального района</t>
  </si>
  <si>
    <t>Организация культурного досуга населения на базе муниципальных учреждений культуры, проведение мероприятий досугового просветительского характера, развитие творческого потенциала населения на непрофессиональной основе</t>
  </si>
  <si>
    <t>Показ кинофильмов</t>
  </si>
  <si>
    <t>зрители</t>
  </si>
  <si>
    <t>Библиотечное, библиографическое и информационное обслуживание пользователей библиотеки</t>
  </si>
  <si>
    <t>посетители</t>
  </si>
  <si>
    <t>Сохранение, использование и популяризация музейных ценностей, коллекций, предметов. Историко-культурное и нравственно-эстетическое просвещение населения на базе музеев</t>
  </si>
  <si>
    <t>посеще-ния</t>
  </si>
  <si>
    <t>Публичный показ музейных предметов, музейных коллекций</t>
  </si>
  <si>
    <t>Дополнительное образование детей в школах искусств</t>
  </si>
  <si>
    <t>Реализация дополнительных общеразвивающих программ - Художественная</t>
  </si>
  <si>
    <t>чел.часы пребывания</t>
  </si>
  <si>
    <t>Реализация дополнительных предпрофессиональных программ в области искусства - Живопись</t>
  </si>
  <si>
    <t>число обучающихся</t>
  </si>
  <si>
    <t>Реализация дополнительных предпрофессиональных программ в области искусства - Фортепиано</t>
  </si>
  <si>
    <t>Реализация дополнительных предпрофессиональных программ в области искусства - Народные инструменты</t>
  </si>
  <si>
    <t>Реализация дополнительных предпрофессиональных программ в области искусства - Хоровое пение</t>
  </si>
  <si>
    <t>Администрация Бикинского муниципального района</t>
  </si>
  <si>
    <t>Обеспечение права граждан на получение информации о деятельности ОМС о социально-экономическом и культурном развитии Бикинского района, иной официальной информации путем доступа к информационным ресурсам районной газеты "Бикинский вестник"</t>
  </si>
  <si>
    <t>экз.</t>
  </si>
  <si>
    <t>Издание газета</t>
  </si>
  <si>
    <t>* С 01 января 2016 года формирование муниципального задания осуществляется в соответствии с новыми утвержденными ведомственными перечнями муниципальных услуг и работ, оказываемыми  и выполняемыми муниципальными учреждениями Бикинского муниципального района.</t>
  </si>
  <si>
    <t>Приложение к Порядку</t>
  </si>
  <si>
    <t>утвержденному постановлением</t>
  </si>
  <si>
    <t>ОЦЕНОЧНАЯ СТОИМОСТЬ МУНИЦИПАЛЬНЫХ УСЛУГ</t>
  </si>
  <si>
    <t xml:space="preserve"> администрации Бикинского муниципального района</t>
  </si>
  <si>
    <t>продолжение</t>
  </si>
  <si>
    <t>Наименование услуги</t>
  </si>
  <si>
    <t>факт (ожидаемое исполнение)</t>
  </si>
  <si>
    <t>утвержденном постановлением</t>
  </si>
  <si>
    <t>Организация досуга детей, подростков и молодежи</t>
  </si>
  <si>
    <t>Издание газет</t>
  </si>
  <si>
    <t>Оценка потребности в оказании муниципальных услуг на 2023 год</t>
  </si>
  <si>
    <t>Оценка потребности в оказании муниципальных услуг на 2022 год</t>
  </si>
  <si>
    <t>Оценка потребности в оказании муниципальных услуг на 2021 год</t>
  </si>
  <si>
    <t>Потребность и фактические объемы оказания муниципальных услуг в 2019 году</t>
  </si>
  <si>
    <t>Потребность и фактические объемы оказания муниципальных услуг в 2018 году</t>
  </si>
  <si>
    <t>Потребность и фактические объемы оказания муниципальных услуг в 2017 году</t>
  </si>
  <si>
    <t>ОЦЕНКА ПОТРЕБНОСТИ В ОКАЗАНИИ МУНИЦИПАЛЬНЫХ УСЛУГ на 2021 год и плановый период 2022 и 2023 годов по Бикинскому муниципальному району</t>
  </si>
  <si>
    <t>Стоимость муниципальной услуги на 1 потребителя в 2017 году, тыс.руб.</t>
  </si>
  <si>
    <t>Стоимость муниципальной услуги на 1 потребителя в 2018 году, тыс.руб.</t>
  </si>
  <si>
    <t>Стоимость муниципальной услуги на 1 потребителя в 2019 году, тыс.руб.</t>
  </si>
  <si>
    <t>Стоимость муниципальной услуги на 1 потребителя в 2020 году, тыс.руб.</t>
  </si>
  <si>
    <t>Оценочная стоимость муниципальной услуги на 1 потребителя в 2021 году, тыс.руб.</t>
  </si>
  <si>
    <t>Оценочная стоимость муниципальной услуги на 1 потребителя в 2022 году, тыс.руб.</t>
  </si>
  <si>
    <t>Оценочная стоимость муниципальной услуги на 1 потребителя в 2023 году, тыс.руб.</t>
  </si>
  <si>
    <r>
      <t xml:space="preserve">Организация мероприятий </t>
    </r>
    <r>
      <rPr>
        <b/>
        <sz val="11"/>
        <rFont val="Times New Roman"/>
        <family val="1"/>
        <charset val="204"/>
      </rPr>
      <t>(бесплатная)</t>
    </r>
  </si>
  <si>
    <r>
      <t xml:space="preserve">Организация мероприятий </t>
    </r>
    <r>
      <rPr>
        <b/>
        <sz val="11"/>
        <rFont val="Times New Roman"/>
        <family val="1"/>
        <charset val="204"/>
      </rPr>
      <t>(платная)</t>
    </r>
  </si>
  <si>
    <r>
      <t xml:space="preserve">Организация и проведение мероприятий </t>
    </r>
    <r>
      <rPr>
        <b/>
        <sz val="11"/>
        <rFont val="Times New Roman"/>
        <family val="1"/>
        <charset val="204"/>
      </rPr>
      <t>(бесплатная)</t>
    </r>
  </si>
  <si>
    <t>человеко-день</t>
  </si>
  <si>
    <t>час</t>
  </si>
  <si>
    <t>единица</t>
  </si>
  <si>
    <r>
      <t xml:space="preserve">Организация и проведение мероприятий </t>
    </r>
    <r>
      <rPr>
        <b/>
        <sz val="11"/>
        <rFont val="Times New Roman"/>
        <family val="1"/>
        <charset val="204"/>
      </rPr>
      <t>(платная)</t>
    </r>
  </si>
  <si>
    <r>
      <t xml:space="preserve">Организация деятельности клубных формирований и формирований самодеятельного народного творчества </t>
    </r>
    <r>
      <rPr>
        <b/>
        <sz val="11"/>
        <color indexed="8"/>
        <rFont val="Times New Roman"/>
        <family val="1"/>
        <charset val="204"/>
      </rPr>
      <t>(бесплатно)</t>
    </r>
  </si>
  <si>
    <t>2018 -колво формирований с 2019 -чел.</t>
  </si>
  <si>
    <r>
      <t xml:space="preserve">Организация деятельности клубных формирований и формирований самодеятельного народного творчества </t>
    </r>
    <r>
      <rPr>
        <b/>
        <sz val="11"/>
        <color indexed="8"/>
        <rFont val="Times New Roman"/>
        <family val="1"/>
        <charset val="204"/>
      </rPr>
      <t>(платно)</t>
    </r>
  </si>
  <si>
    <r>
      <t>Библиотечное, библиографическое и информационное обслуживание пользователей библиотеки</t>
    </r>
    <r>
      <rPr>
        <b/>
        <sz val="11"/>
        <rFont val="Times New Roman"/>
        <family val="1"/>
        <charset val="204"/>
      </rPr>
      <t xml:space="preserve"> (в стационаре)</t>
    </r>
  </si>
  <si>
    <r>
      <t xml:space="preserve">Библиотечное, библиографическое и информационное обслуживание пользователей библиотеки </t>
    </r>
    <r>
      <rPr>
        <b/>
        <sz val="11"/>
        <rFont val="Times New Roman"/>
        <family val="1"/>
        <charset val="204"/>
      </rPr>
      <t>(в нестационара)</t>
    </r>
  </si>
  <si>
    <r>
      <t xml:space="preserve">Публичный показ музейных предметов, музейных коллекций </t>
    </r>
    <r>
      <rPr>
        <b/>
        <sz val="11"/>
        <rFont val="Times New Roman"/>
        <family val="1"/>
        <charset val="204"/>
      </rPr>
      <t>(бесплатная)</t>
    </r>
  </si>
  <si>
    <r>
      <t xml:space="preserve">Публичный показ музейных предметов, музейных коллекций </t>
    </r>
    <r>
      <rPr>
        <b/>
        <sz val="11"/>
        <rFont val="Times New Roman"/>
        <family val="1"/>
        <charset val="204"/>
      </rPr>
      <t>(платная)</t>
    </r>
  </si>
  <si>
    <t>чел.час</t>
  </si>
  <si>
    <t>Реализация дополнительных предпрофессиональных программ в области искусства -Хореографическое творчество</t>
  </si>
  <si>
    <t>Потребность и фактические объемы оказания муниципальных услуг в текущем 2020 году
(на 01.11.2020)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</si>
</sst>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Border="1"/>
    <xf numFmtId="0" fontId="2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justify" vertical="center" wrapText="1"/>
    </xf>
    <xf numFmtId="4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6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/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justify" vertical="center" wrapText="1"/>
    </xf>
    <xf numFmtId="0" fontId="1" fillId="0" borderId="15" xfId="0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horizontal="center" vertical="center"/>
    </xf>
    <xf numFmtId="4" fontId="1" fillId="0" borderId="18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0" fontId="5" fillId="0" borderId="0" xfId="0" applyFont="1"/>
    <xf numFmtId="4" fontId="4" fillId="0" borderId="0" xfId="0" applyNumberFormat="1" applyFont="1" applyFill="1" applyBorder="1" applyAlignment="1">
      <alignment horizontal="center" vertical="center"/>
    </xf>
    <xf numFmtId="0" fontId="1" fillId="0" borderId="19" xfId="0" applyFont="1" applyBorder="1"/>
    <xf numFmtId="0" fontId="1" fillId="2" borderId="0" xfId="0" applyFont="1" applyFill="1"/>
    <xf numFmtId="4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3" fontId="1" fillId="2" borderId="6" xfId="0" applyNumberFormat="1" applyFont="1" applyFill="1" applyBorder="1" applyAlignment="1">
      <alignment horizontal="center" vertical="center"/>
    </xf>
    <xf numFmtId="4" fontId="1" fillId="2" borderId="6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2" xfId="0" applyNumberFormat="1" applyFont="1" applyFill="1" applyBorder="1" applyAlignment="1">
      <alignment horizontal="center" vertical="center"/>
    </xf>
    <xf numFmtId="4" fontId="1" fillId="2" borderId="16" xfId="0" applyNumberFormat="1" applyFont="1" applyFill="1" applyBorder="1" applyAlignment="1">
      <alignment horizontal="center" vertical="center"/>
    </xf>
    <xf numFmtId="4" fontId="1" fillId="2" borderId="17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1" fillId="0" borderId="5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4" fontId="5" fillId="3" borderId="5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4" fontId="5" fillId="3" borderId="3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4" fontId="5" fillId="3" borderId="5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4" fontId="5" fillId="3" borderId="3" xfId="0" applyNumberFormat="1" applyFont="1" applyFill="1" applyBorder="1" applyAlignment="1">
      <alignment horizontal="center" vertical="center" wrapText="1"/>
    </xf>
    <xf numFmtId="3" fontId="5" fillId="3" borderId="6" xfId="0" applyNumberFormat="1" applyFont="1" applyFill="1" applyBorder="1" applyAlignment="1">
      <alignment horizontal="center" vertical="center" wrapText="1"/>
    </xf>
    <xf numFmtId="3" fontId="5" fillId="3" borderId="11" xfId="0" applyNumberFormat="1" applyFont="1" applyFill="1" applyBorder="1" applyAlignment="1">
      <alignment horizontal="center" vertical="center"/>
    </xf>
    <xf numFmtId="4" fontId="5" fillId="3" borderId="21" xfId="0" applyNumberFormat="1" applyFont="1" applyFill="1" applyBorder="1" applyAlignment="1">
      <alignment horizontal="center" vertical="center"/>
    </xf>
    <xf numFmtId="3" fontId="5" fillId="3" borderId="23" xfId="0" applyNumberFormat="1" applyFont="1" applyFill="1" applyBorder="1" applyAlignment="1">
      <alignment horizontal="center" vertical="center"/>
    </xf>
    <xf numFmtId="4" fontId="5" fillId="4" borderId="3" xfId="0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3" fontId="5" fillId="4" borderId="6" xfId="0" applyNumberFormat="1" applyFont="1" applyFill="1" applyBorder="1" applyAlignment="1">
      <alignment horizontal="center" vertical="center"/>
    </xf>
    <xf numFmtId="4" fontId="5" fillId="4" borderId="3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5" fillId="4" borderId="6" xfId="0" applyNumberFormat="1" applyFont="1" applyFill="1" applyBorder="1" applyAlignment="1">
      <alignment horizontal="center" vertical="center" wrapText="1"/>
    </xf>
    <xf numFmtId="3" fontId="5" fillId="4" borderId="2" xfId="0" applyNumberFormat="1" applyFont="1" applyFill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center" vertical="center"/>
    </xf>
    <xf numFmtId="4" fontId="5" fillId="4" borderId="5" xfId="0" applyNumberFormat="1" applyFont="1" applyFill="1" applyBorder="1" applyAlignment="1">
      <alignment horizontal="center" vertical="center"/>
    </xf>
    <xf numFmtId="4" fontId="5" fillId="4" borderId="13" xfId="0" applyNumberFormat="1" applyFont="1" applyFill="1" applyBorder="1" applyAlignment="1">
      <alignment horizontal="center" vertical="center"/>
    </xf>
    <xf numFmtId="3" fontId="5" fillId="4" borderId="12" xfId="0" applyNumberFormat="1" applyFont="1" applyFill="1" applyBorder="1" applyAlignment="1">
      <alignment horizontal="center" vertical="center"/>
    </xf>
    <xf numFmtId="4" fontId="5" fillId="5" borderId="5" xfId="0" applyNumberFormat="1" applyFont="1" applyFill="1" applyBorder="1" applyAlignment="1">
      <alignment horizontal="center" vertical="center"/>
    </xf>
    <xf numFmtId="3" fontId="5" fillId="5" borderId="1" xfId="0" applyNumberFormat="1" applyFont="1" applyFill="1" applyBorder="1" applyAlignment="1">
      <alignment horizontal="center" vertical="center"/>
    </xf>
    <xf numFmtId="4" fontId="5" fillId="5" borderId="3" xfId="0" applyNumberFormat="1" applyFont="1" applyFill="1" applyBorder="1" applyAlignment="1">
      <alignment horizontal="center" vertical="center"/>
    </xf>
    <xf numFmtId="3" fontId="5" fillId="5" borderId="6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4" fontId="5" fillId="5" borderId="9" xfId="0" applyNumberFormat="1" applyFont="1" applyFill="1" applyBorder="1" applyAlignment="1">
      <alignment horizontal="center" vertical="center"/>
    </xf>
    <xf numFmtId="4" fontId="5" fillId="5" borderId="13" xfId="0" applyNumberFormat="1" applyFont="1" applyFill="1" applyBorder="1" applyAlignment="1">
      <alignment horizontal="center" vertical="center"/>
    </xf>
    <xf numFmtId="3" fontId="5" fillId="5" borderId="12" xfId="0" applyNumberFormat="1" applyFont="1" applyFill="1" applyBorder="1" applyAlignment="1">
      <alignment horizontal="center" vertical="center"/>
    </xf>
    <xf numFmtId="3" fontId="5" fillId="5" borderId="11" xfId="0" applyNumberFormat="1" applyFont="1" applyFill="1" applyBorder="1" applyAlignment="1">
      <alignment horizontal="center" vertical="center"/>
    </xf>
    <xf numFmtId="4" fontId="5" fillId="5" borderId="1" xfId="0" applyNumberFormat="1" applyFont="1" applyFill="1" applyBorder="1" applyAlignment="1">
      <alignment horizontal="center" vertical="center"/>
    </xf>
    <xf numFmtId="4" fontId="5" fillId="6" borderId="5" xfId="0" applyNumberFormat="1" applyFont="1" applyFill="1" applyBorder="1" applyAlignment="1">
      <alignment horizontal="center" vertical="center"/>
    </xf>
    <xf numFmtId="3" fontId="5" fillId="6" borderId="1" xfId="0" applyNumberFormat="1" applyFont="1" applyFill="1" applyBorder="1" applyAlignment="1">
      <alignment horizontal="center" vertical="center"/>
    </xf>
    <xf numFmtId="4" fontId="5" fillId="6" borderId="3" xfId="0" applyNumberFormat="1" applyFont="1" applyFill="1" applyBorder="1" applyAlignment="1">
      <alignment horizontal="center" vertical="center"/>
    </xf>
    <xf numFmtId="3" fontId="5" fillId="6" borderId="6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3" fontId="5" fillId="6" borderId="1" xfId="0" applyNumberFormat="1" applyFont="1" applyFill="1" applyBorder="1" applyAlignment="1">
      <alignment horizontal="center" vertical="center" wrapText="1"/>
    </xf>
    <xf numFmtId="4" fontId="5" fillId="6" borderId="1" xfId="0" applyNumberFormat="1" applyFont="1" applyFill="1" applyBorder="1" applyAlignment="1">
      <alignment horizontal="center" vertical="center"/>
    </xf>
    <xf numFmtId="4" fontId="5" fillId="6" borderId="9" xfId="0" applyNumberFormat="1" applyFont="1" applyFill="1" applyBorder="1" applyAlignment="1">
      <alignment horizontal="center" vertical="center"/>
    </xf>
    <xf numFmtId="3" fontId="5" fillId="6" borderId="11" xfId="0" applyNumberFormat="1" applyFont="1" applyFill="1" applyBorder="1" applyAlignment="1">
      <alignment horizontal="center" vertical="center"/>
    </xf>
    <xf numFmtId="3" fontId="5" fillId="6" borderId="12" xfId="0" applyNumberFormat="1" applyFont="1" applyFill="1" applyBorder="1" applyAlignment="1">
      <alignment horizontal="center" vertical="center"/>
    </xf>
    <xf numFmtId="4" fontId="5" fillId="6" borderId="13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 vertical="center"/>
    </xf>
    <xf numFmtId="4" fontId="1" fillId="7" borderId="1" xfId="0" applyNumberFormat="1" applyFont="1" applyFill="1" applyBorder="1" applyAlignment="1">
      <alignment horizontal="center" vertical="center"/>
    </xf>
    <xf numFmtId="3" fontId="1" fillId="7" borderId="6" xfId="0" applyNumberFormat="1" applyFont="1" applyFill="1" applyBorder="1" applyAlignment="1">
      <alignment horizontal="center" vertical="center"/>
    </xf>
    <xf numFmtId="4" fontId="1" fillId="7" borderId="0" xfId="0" applyNumberFormat="1" applyFont="1" applyFill="1" applyBorder="1" applyAlignment="1">
      <alignment horizontal="center" vertical="center"/>
    </xf>
    <xf numFmtId="0" fontId="1" fillId="7" borderId="0" xfId="0" applyFont="1" applyFill="1"/>
    <xf numFmtId="0" fontId="2" fillId="7" borderId="0" xfId="0" applyFont="1" applyFill="1"/>
    <xf numFmtId="4" fontId="5" fillId="0" borderId="9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/>
    </xf>
    <xf numFmtId="4" fontId="5" fillId="3" borderId="22" xfId="0" applyNumberFormat="1" applyFont="1" applyFill="1" applyBorder="1" applyAlignment="1">
      <alignment horizontal="center" vertical="center"/>
    </xf>
    <xf numFmtId="4" fontId="5" fillId="3" borderId="23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4" fontId="5" fillId="3" borderId="9" xfId="0" applyNumberFormat="1" applyFont="1" applyFill="1" applyBorder="1" applyAlignment="1">
      <alignment horizontal="center" vertical="center"/>
    </xf>
    <xf numFmtId="4" fontId="5" fillId="3" borderId="20" xfId="0" applyNumberFormat="1" applyFont="1" applyFill="1" applyBorder="1" applyAlignment="1">
      <alignment horizontal="center" vertical="center"/>
    </xf>
    <xf numFmtId="3" fontId="5" fillId="5" borderId="9" xfId="0" applyNumberFormat="1" applyFont="1" applyFill="1" applyBorder="1" applyAlignment="1">
      <alignment horizontal="center" vertical="center"/>
    </xf>
    <xf numFmtId="3" fontId="5" fillId="5" borderId="20" xfId="0" applyNumberFormat="1" applyFont="1" applyFill="1" applyBorder="1" applyAlignment="1">
      <alignment horizontal="center" vertical="center"/>
    </xf>
    <xf numFmtId="3" fontId="5" fillId="5" borderId="21" xfId="0" applyNumberFormat="1" applyFont="1" applyFill="1" applyBorder="1" applyAlignment="1">
      <alignment horizontal="center" vertical="center"/>
    </xf>
    <xf numFmtId="3" fontId="5" fillId="5" borderId="11" xfId="0" applyNumberFormat="1" applyFont="1" applyFill="1" applyBorder="1" applyAlignment="1">
      <alignment horizontal="center" vertical="center"/>
    </xf>
    <xf numFmtId="3" fontId="5" fillId="5" borderId="22" xfId="0" applyNumberFormat="1" applyFont="1" applyFill="1" applyBorder="1" applyAlignment="1">
      <alignment horizontal="center" vertical="center"/>
    </xf>
    <xf numFmtId="3" fontId="5" fillId="5" borderId="23" xfId="0" applyNumberFormat="1" applyFont="1" applyFill="1" applyBorder="1" applyAlignment="1">
      <alignment horizontal="center" vertical="center"/>
    </xf>
    <xf numFmtId="4" fontId="5" fillId="5" borderId="9" xfId="0" applyNumberFormat="1" applyFont="1" applyFill="1" applyBorder="1" applyAlignment="1">
      <alignment horizontal="center" vertical="center" wrapText="1"/>
    </xf>
    <xf numFmtId="4" fontId="5" fillId="5" borderId="20" xfId="0" applyNumberFormat="1" applyFont="1" applyFill="1" applyBorder="1" applyAlignment="1">
      <alignment horizontal="center" vertical="center" wrapText="1"/>
    </xf>
    <xf numFmtId="4" fontId="5" fillId="5" borderId="21" xfId="0" applyNumberFormat="1" applyFont="1" applyFill="1" applyBorder="1" applyAlignment="1">
      <alignment horizontal="center" vertical="center" wrapText="1"/>
    </xf>
    <xf numFmtId="4" fontId="5" fillId="5" borderId="11" xfId="0" applyNumberFormat="1" applyFont="1" applyFill="1" applyBorder="1" applyAlignment="1">
      <alignment horizontal="center" vertical="center" wrapText="1"/>
    </xf>
    <xf numFmtId="4" fontId="5" fillId="5" borderId="22" xfId="0" applyNumberFormat="1" applyFont="1" applyFill="1" applyBorder="1" applyAlignment="1">
      <alignment horizontal="center" vertical="center" wrapText="1"/>
    </xf>
    <xf numFmtId="4" fontId="5" fillId="5" borderId="23" xfId="0" applyNumberFormat="1" applyFont="1" applyFill="1" applyBorder="1" applyAlignment="1">
      <alignment horizontal="center" vertical="center" wrapText="1"/>
    </xf>
    <xf numFmtId="4" fontId="5" fillId="6" borderId="9" xfId="0" applyNumberFormat="1" applyFont="1" applyFill="1" applyBorder="1" applyAlignment="1">
      <alignment horizontal="center" vertical="center" wrapText="1"/>
    </xf>
    <xf numFmtId="4" fontId="5" fillId="6" borderId="20" xfId="0" applyNumberFormat="1" applyFont="1" applyFill="1" applyBorder="1" applyAlignment="1">
      <alignment horizontal="center" vertical="center" wrapText="1"/>
    </xf>
    <xf numFmtId="4" fontId="5" fillId="6" borderId="21" xfId="0" applyNumberFormat="1" applyFont="1" applyFill="1" applyBorder="1" applyAlignment="1">
      <alignment horizontal="center" vertical="center" wrapText="1"/>
    </xf>
    <xf numFmtId="4" fontId="5" fillId="6" borderId="11" xfId="0" applyNumberFormat="1" applyFont="1" applyFill="1" applyBorder="1" applyAlignment="1">
      <alignment horizontal="center" vertical="center" wrapText="1"/>
    </xf>
    <xf numFmtId="4" fontId="5" fillId="6" borderId="22" xfId="0" applyNumberFormat="1" applyFont="1" applyFill="1" applyBorder="1" applyAlignment="1">
      <alignment horizontal="center" vertical="center" wrapText="1"/>
    </xf>
    <xf numFmtId="4" fontId="5" fillId="6" borderId="2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7" borderId="2" xfId="0" applyFont="1" applyFill="1" applyBorder="1" applyAlignment="1">
      <alignment horizontal="center" vertical="top" wrapText="1"/>
    </xf>
    <xf numFmtId="0" fontId="1" fillId="7" borderId="3" xfId="0" applyFont="1" applyFill="1" applyBorder="1" applyAlignment="1">
      <alignment horizontal="center" vertical="top" wrapText="1"/>
    </xf>
    <xf numFmtId="0" fontId="1" fillId="7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63"/>
  <sheetViews>
    <sheetView tabSelected="1" view="pageBreakPreview" topLeftCell="A36" zoomScaleNormal="100" zoomScaleSheetLayoutView="100" workbookViewId="0">
      <selection activeCell="S9" sqref="A7:V29"/>
    </sheetView>
  </sheetViews>
  <sheetFormatPr defaultColWidth="9.109375" defaultRowHeight="13.8" x14ac:dyDescent="0.25"/>
  <cols>
    <col min="1" max="1" width="23.44140625" style="1" customWidth="1"/>
    <col min="2" max="2" width="9.44140625" style="1" bestFit="1" customWidth="1"/>
    <col min="3" max="3" width="12.5546875" style="1" customWidth="1"/>
    <col min="4" max="4" width="9.5546875" style="1" customWidth="1"/>
    <col min="5" max="5" width="11.5546875" style="1" customWidth="1"/>
    <col min="6" max="6" width="9.5546875" style="1" customWidth="1"/>
    <col min="7" max="7" width="11.6640625" style="1" customWidth="1"/>
    <col min="8" max="8" width="9.5546875" style="1" bestFit="1" customWidth="1"/>
    <col min="9" max="9" width="11.6640625" style="1" customWidth="1"/>
    <col min="10" max="10" width="9.6640625" style="1" bestFit="1" customWidth="1"/>
    <col min="11" max="11" width="11.5546875" style="1" customWidth="1"/>
    <col min="12" max="12" width="9.6640625" style="1" bestFit="1" customWidth="1"/>
    <col min="13" max="13" width="12.33203125" style="1" customWidth="1"/>
    <col min="14" max="14" width="9.6640625" style="1" bestFit="1" customWidth="1"/>
    <col min="15" max="15" width="12" style="1" bestFit="1" customWidth="1"/>
    <col min="16" max="16" width="9.6640625" style="1" bestFit="1" customWidth="1"/>
    <col min="17" max="17" width="14" style="51" customWidth="1"/>
    <col min="18" max="18" width="9.5546875" style="51" bestFit="1" customWidth="1"/>
    <col min="19" max="19" width="11.6640625" style="1" bestFit="1" customWidth="1"/>
    <col min="20" max="20" width="11.5546875" style="1" customWidth="1"/>
    <col min="21" max="21" width="13.109375" style="1" customWidth="1"/>
    <col min="22" max="22" width="10.33203125" style="1" customWidth="1"/>
    <col min="23" max="23" width="11.88671875" style="1" customWidth="1"/>
    <col min="24" max="24" width="11" style="1" bestFit="1" customWidth="1"/>
    <col min="25" max="84" width="9.109375" style="3"/>
    <col min="85" max="16384" width="9.109375" style="1"/>
  </cols>
  <sheetData>
    <row r="1" spans="1:24" x14ac:dyDescent="0.25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X1" s="2" t="s">
        <v>52</v>
      </c>
    </row>
    <row r="2" spans="1:24" ht="13.5" customHeight="1" x14ac:dyDescent="0.4">
      <c r="A2" s="133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X2" s="2" t="s">
        <v>59</v>
      </c>
    </row>
    <row r="3" spans="1:24" ht="15.75" customHeight="1" x14ac:dyDescent="0.25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X3" s="2" t="s">
        <v>0</v>
      </c>
    </row>
    <row r="4" spans="1:24" ht="18" customHeight="1" x14ac:dyDescent="0.25">
      <c r="A4" s="132"/>
      <c r="B4" s="132"/>
      <c r="C4" s="132"/>
      <c r="D4" s="132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32"/>
      <c r="Q4" s="132"/>
      <c r="R4" s="132"/>
      <c r="S4" s="132"/>
      <c r="T4" s="132"/>
      <c r="U4" s="132"/>
      <c r="X4" s="2" t="s">
        <v>1</v>
      </c>
    </row>
    <row r="5" spans="1:24" ht="24.75" customHeight="1" x14ac:dyDescent="0.25">
      <c r="A5" s="176" t="s">
        <v>68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X5" s="2" t="s">
        <v>2</v>
      </c>
    </row>
    <row r="6" spans="1:24" x14ac:dyDescent="0.25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</row>
    <row r="7" spans="1:24" ht="48.75" customHeight="1" x14ac:dyDescent="0.25">
      <c r="A7" s="171" t="s">
        <v>3</v>
      </c>
      <c r="B7" s="171" t="s">
        <v>4</v>
      </c>
      <c r="C7" s="171" t="s">
        <v>67</v>
      </c>
      <c r="D7" s="171"/>
      <c r="E7" s="171"/>
      <c r="F7" s="171"/>
      <c r="G7" s="171" t="s">
        <v>66</v>
      </c>
      <c r="H7" s="171"/>
      <c r="I7" s="171"/>
      <c r="J7" s="171"/>
      <c r="K7" s="171" t="s">
        <v>65</v>
      </c>
      <c r="L7" s="171"/>
      <c r="M7" s="171"/>
      <c r="N7" s="171"/>
      <c r="O7" s="171" t="s">
        <v>92</v>
      </c>
      <c r="P7" s="171"/>
      <c r="Q7" s="171"/>
      <c r="R7" s="171"/>
      <c r="S7" s="171" t="s">
        <v>64</v>
      </c>
      <c r="T7" s="171"/>
      <c r="U7" s="171" t="s">
        <v>63</v>
      </c>
      <c r="V7" s="171"/>
      <c r="W7" s="171" t="s">
        <v>62</v>
      </c>
      <c r="X7" s="171"/>
    </row>
    <row r="8" spans="1:24" ht="30" customHeight="1" x14ac:dyDescent="0.25">
      <c r="A8" s="171"/>
      <c r="B8" s="171"/>
      <c r="C8" s="172" t="s">
        <v>5</v>
      </c>
      <c r="D8" s="172"/>
      <c r="E8" s="172" t="s">
        <v>6</v>
      </c>
      <c r="F8" s="172"/>
      <c r="G8" s="172" t="s">
        <v>5</v>
      </c>
      <c r="H8" s="172"/>
      <c r="I8" s="172" t="s">
        <v>6</v>
      </c>
      <c r="J8" s="172"/>
      <c r="K8" s="172" t="s">
        <v>5</v>
      </c>
      <c r="L8" s="172"/>
      <c r="M8" s="172" t="s">
        <v>6</v>
      </c>
      <c r="N8" s="172"/>
      <c r="O8" s="172" t="s">
        <v>5</v>
      </c>
      <c r="P8" s="172"/>
      <c r="Q8" s="173" t="s">
        <v>58</v>
      </c>
      <c r="R8" s="174"/>
      <c r="S8" s="171"/>
      <c r="T8" s="171"/>
      <c r="U8" s="171"/>
      <c r="V8" s="171"/>
      <c r="W8" s="171"/>
      <c r="X8" s="171"/>
    </row>
    <row r="9" spans="1:24" ht="90.75" customHeight="1" x14ac:dyDescent="0.25">
      <c r="A9" s="171"/>
      <c r="B9" s="171"/>
      <c r="C9" s="5" t="s">
        <v>7</v>
      </c>
      <c r="D9" s="5" t="s">
        <v>8</v>
      </c>
      <c r="E9" s="5" t="s">
        <v>7</v>
      </c>
      <c r="F9" s="5" t="s">
        <v>8</v>
      </c>
      <c r="G9" s="5" t="s">
        <v>7</v>
      </c>
      <c r="H9" s="5" t="s">
        <v>8</v>
      </c>
      <c r="I9" s="5" t="s">
        <v>7</v>
      </c>
      <c r="J9" s="5" t="s">
        <v>8</v>
      </c>
      <c r="K9" s="5" t="s">
        <v>7</v>
      </c>
      <c r="L9" s="5" t="s">
        <v>8</v>
      </c>
      <c r="M9" s="5" t="s">
        <v>7</v>
      </c>
      <c r="N9" s="5" t="s">
        <v>8</v>
      </c>
      <c r="O9" s="5" t="s">
        <v>7</v>
      </c>
      <c r="P9" s="5" t="s">
        <v>8</v>
      </c>
      <c r="Q9" s="127" t="s">
        <v>7</v>
      </c>
      <c r="R9" s="127" t="s">
        <v>8</v>
      </c>
      <c r="S9" s="5" t="s">
        <v>7</v>
      </c>
      <c r="T9" s="5" t="s">
        <v>8</v>
      </c>
      <c r="U9" s="5" t="s">
        <v>7</v>
      </c>
      <c r="V9" s="5" t="s">
        <v>8</v>
      </c>
      <c r="W9" s="5" t="s">
        <v>7</v>
      </c>
      <c r="X9" s="5" t="s">
        <v>8</v>
      </c>
    </row>
    <row r="10" spans="1:24" x14ac:dyDescent="0.2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  <c r="L10" s="6">
        <v>12</v>
      </c>
      <c r="M10" s="6">
        <v>13</v>
      </c>
      <c r="N10" s="6">
        <v>14</v>
      </c>
      <c r="O10" s="6">
        <v>15</v>
      </c>
      <c r="P10" s="6">
        <v>16</v>
      </c>
      <c r="Q10" s="128">
        <v>17</v>
      </c>
      <c r="R10" s="128">
        <v>18</v>
      </c>
      <c r="S10" s="6">
        <v>19</v>
      </c>
      <c r="T10" s="6">
        <v>20</v>
      </c>
      <c r="U10" s="6">
        <v>21</v>
      </c>
      <c r="V10" s="6">
        <v>22</v>
      </c>
      <c r="W10" s="6">
        <v>23</v>
      </c>
      <c r="X10" s="7">
        <v>24</v>
      </c>
    </row>
    <row r="11" spans="1:24" hidden="1" x14ac:dyDescent="0.25">
      <c r="A11" s="140" t="s">
        <v>9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2"/>
      <c r="V11" s="6"/>
      <c r="W11" s="6"/>
      <c r="X11" s="7"/>
    </row>
    <row r="12" spans="1:24" ht="55.2" hidden="1" x14ac:dyDescent="0.25">
      <c r="A12" s="8" t="s">
        <v>11</v>
      </c>
      <c r="B12" s="6" t="s">
        <v>10</v>
      </c>
      <c r="C12" s="9">
        <v>36694.71</v>
      </c>
      <c r="D12" s="10">
        <v>1068</v>
      </c>
      <c r="E12" s="9">
        <v>36579.61</v>
      </c>
      <c r="F12" s="10">
        <v>1069</v>
      </c>
      <c r="G12" s="9">
        <v>70204.81</v>
      </c>
      <c r="H12" s="10">
        <v>1101</v>
      </c>
      <c r="I12" s="9">
        <v>69948.25</v>
      </c>
      <c r="J12" s="10">
        <v>1086</v>
      </c>
      <c r="K12" s="9">
        <v>72487.05</v>
      </c>
      <c r="L12" s="10">
        <v>1130</v>
      </c>
      <c r="M12" s="9">
        <v>72106.69</v>
      </c>
      <c r="N12" s="10">
        <v>1126</v>
      </c>
      <c r="O12" s="9">
        <v>77538.97</v>
      </c>
      <c r="P12" s="10">
        <v>1135</v>
      </c>
      <c r="Q12" s="52">
        <v>45787.16</v>
      </c>
      <c r="R12" s="53">
        <v>1006</v>
      </c>
      <c r="S12" s="11">
        <v>85488.5</v>
      </c>
      <c r="T12" s="12">
        <v>1152</v>
      </c>
      <c r="U12" s="11">
        <v>86954.64</v>
      </c>
      <c r="V12" s="12">
        <v>1152</v>
      </c>
      <c r="W12" s="11">
        <v>84730.68</v>
      </c>
      <c r="X12" s="12">
        <v>1152</v>
      </c>
    </row>
    <row r="13" spans="1:24" hidden="1" x14ac:dyDescent="0.25">
      <c r="A13" s="8" t="s">
        <v>12</v>
      </c>
      <c r="B13" s="6" t="s">
        <v>10</v>
      </c>
      <c r="C13" s="9">
        <v>77976.259999999995</v>
      </c>
      <c r="D13" s="10">
        <v>1068</v>
      </c>
      <c r="E13" s="9">
        <v>77731.67</v>
      </c>
      <c r="F13" s="10">
        <v>1069</v>
      </c>
      <c r="G13" s="9">
        <v>68144.600000000006</v>
      </c>
      <c r="H13" s="10">
        <v>1101</v>
      </c>
      <c r="I13" s="9">
        <v>67599.399999999994</v>
      </c>
      <c r="J13" s="10">
        <v>1086</v>
      </c>
      <c r="K13" s="9">
        <v>68292.31</v>
      </c>
      <c r="L13" s="10">
        <v>1130</v>
      </c>
      <c r="M13" s="9">
        <v>67484.06</v>
      </c>
      <c r="N13" s="10">
        <v>1126</v>
      </c>
      <c r="O13" s="9">
        <v>67955.06</v>
      </c>
      <c r="P13" s="10">
        <v>1135</v>
      </c>
      <c r="Q13" s="52">
        <v>42132.7</v>
      </c>
      <c r="R13" s="53">
        <v>1006</v>
      </c>
      <c r="S13" s="11">
        <v>85239.56</v>
      </c>
      <c r="T13" s="12">
        <v>1152</v>
      </c>
      <c r="U13" s="11">
        <v>87897.55</v>
      </c>
      <c r="V13" s="12">
        <v>1152</v>
      </c>
      <c r="W13" s="11">
        <v>90121.51</v>
      </c>
      <c r="X13" s="12">
        <v>1152</v>
      </c>
    </row>
    <row r="14" spans="1:24" ht="55.2" hidden="1" x14ac:dyDescent="0.25">
      <c r="A14" s="8" t="s">
        <v>13</v>
      </c>
      <c r="B14" s="6" t="s">
        <v>10</v>
      </c>
      <c r="C14" s="9">
        <v>78209.16</v>
      </c>
      <c r="D14" s="10">
        <v>1131</v>
      </c>
      <c r="E14" s="9">
        <v>78350.399999999994</v>
      </c>
      <c r="F14" s="10">
        <v>1130</v>
      </c>
      <c r="G14" s="9">
        <v>89348.13</v>
      </c>
      <c r="H14" s="10">
        <v>1150</v>
      </c>
      <c r="I14" s="9">
        <v>88997.37</v>
      </c>
      <c r="J14" s="10">
        <v>1177</v>
      </c>
      <c r="K14" s="9">
        <v>93311.91</v>
      </c>
      <c r="L14" s="10">
        <v>1206</v>
      </c>
      <c r="M14" s="9">
        <v>92496.62</v>
      </c>
      <c r="N14" s="10">
        <v>1195</v>
      </c>
      <c r="O14" s="9">
        <v>90131.35</v>
      </c>
      <c r="P14" s="10">
        <v>1206</v>
      </c>
      <c r="Q14" s="52">
        <v>65237.36</v>
      </c>
      <c r="R14" s="53">
        <v>1174</v>
      </c>
      <c r="S14" s="11">
        <v>98944.37</v>
      </c>
      <c r="T14" s="12">
        <v>1235</v>
      </c>
      <c r="U14" s="11">
        <v>100195.74</v>
      </c>
      <c r="V14" s="12">
        <v>1235</v>
      </c>
      <c r="W14" s="11">
        <v>101871.65</v>
      </c>
      <c r="X14" s="12">
        <v>1235</v>
      </c>
    </row>
    <row r="15" spans="1:24" ht="55.2" hidden="1" x14ac:dyDescent="0.25">
      <c r="A15" s="8" t="s">
        <v>14</v>
      </c>
      <c r="B15" s="6" t="s">
        <v>10</v>
      </c>
      <c r="C15" s="9">
        <v>83077.899999999994</v>
      </c>
      <c r="D15" s="10">
        <v>1183</v>
      </c>
      <c r="E15" s="9">
        <v>82766.83</v>
      </c>
      <c r="F15" s="10">
        <v>1173</v>
      </c>
      <c r="G15" s="9">
        <v>95006.07</v>
      </c>
      <c r="H15" s="10">
        <v>1193</v>
      </c>
      <c r="I15" s="9">
        <v>94633.09</v>
      </c>
      <c r="J15" s="10">
        <v>1169</v>
      </c>
      <c r="K15" s="9">
        <v>99220.84</v>
      </c>
      <c r="L15" s="10">
        <v>1243</v>
      </c>
      <c r="M15" s="9">
        <v>98353.919999999998</v>
      </c>
      <c r="N15" s="10">
        <v>1216</v>
      </c>
      <c r="O15" s="9">
        <v>95838.88</v>
      </c>
      <c r="P15" s="10">
        <v>1243</v>
      </c>
      <c r="Q15" s="52">
        <v>69368.479999999996</v>
      </c>
      <c r="R15" s="53">
        <v>1205</v>
      </c>
      <c r="S15" s="11">
        <v>105209.98</v>
      </c>
      <c r="T15" s="12">
        <v>1297</v>
      </c>
      <c r="U15" s="11">
        <v>106540.58</v>
      </c>
      <c r="V15" s="12">
        <v>1297</v>
      </c>
      <c r="W15" s="11">
        <v>108322.63</v>
      </c>
      <c r="X15" s="12">
        <v>1297</v>
      </c>
    </row>
    <row r="16" spans="1:24" ht="55.2" hidden="1" x14ac:dyDescent="0.25">
      <c r="A16" s="8" t="s">
        <v>15</v>
      </c>
      <c r="B16" s="6" t="s">
        <v>10</v>
      </c>
      <c r="C16" s="9">
        <v>33970.74</v>
      </c>
      <c r="D16" s="10">
        <v>273</v>
      </c>
      <c r="E16" s="9">
        <v>33853.32</v>
      </c>
      <c r="F16" s="10">
        <v>274</v>
      </c>
      <c r="G16" s="9">
        <v>38662.519999999997</v>
      </c>
      <c r="H16" s="10">
        <v>266</v>
      </c>
      <c r="I16" s="9">
        <v>38510.74</v>
      </c>
      <c r="J16" s="10">
        <v>265</v>
      </c>
      <c r="K16" s="9">
        <v>40377.71</v>
      </c>
      <c r="L16" s="10">
        <v>273</v>
      </c>
      <c r="M16" s="9">
        <v>40024.92</v>
      </c>
      <c r="N16" s="10">
        <v>269</v>
      </c>
      <c r="O16" s="9">
        <v>39001.43</v>
      </c>
      <c r="P16" s="10">
        <v>273</v>
      </c>
      <c r="Q16" s="52">
        <v>28229.360000000001</v>
      </c>
      <c r="R16" s="53">
        <v>265</v>
      </c>
      <c r="S16" s="11">
        <v>42814.98</v>
      </c>
      <c r="T16" s="12">
        <v>250</v>
      </c>
      <c r="U16" s="11">
        <v>43356.47</v>
      </c>
      <c r="V16" s="12">
        <v>250</v>
      </c>
      <c r="W16" s="11">
        <v>44081.66</v>
      </c>
      <c r="X16" s="12">
        <v>250</v>
      </c>
    </row>
    <row r="17" spans="1:84" hidden="1" x14ac:dyDescent="0.25">
      <c r="A17" s="8" t="s">
        <v>16</v>
      </c>
      <c r="B17" s="6" t="s">
        <v>10</v>
      </c>
      <c r="C17" s="9">
        <v>11044.4</v>
      </c>
      <c r="D17" s="10">
        <v>2344</v>
      </c>
      <c r="E17" s="9">
        <v>10613.6</v>
      </c>
      <c r="F17" s="10">
        <v>2353</v>
      </c>
      <c r="G17" s="9">
        <v>12730.34</v>
      </c>
      <c r="H17" s="10">
        <v>2490</v>
      </c>
      <c r="I17" s="9">
        <v>12680.36</v>
      </c>
      <c r="J17" s="10">
        <v>2391</v>
      </c>
      <c r="K17" s="9">
        <v>13295.1</v>
      </c>
      <c r="L17" s="10">
        <v>2638</v>
      </c>
      <c r="M17" s="9">
        <v>13178.94</v>
      </c>
      <c r="N17" s="10">
        <v>2513</v>
      </c>
      <c r="O17" s="9">
        <v>12841.93</v>
      </c>
      <c r="P17" s="10">
        <v>2646</v>
      </c>
      <c r="Q17" s="52">
        <v>9295.0300000000007</v>
      </c>
      <c r="R17" s="53">
        <v>2538</v>
      </c>
      <c r="S17" s="11">
        <v>14097.62</v>
      </c>
      <c r="T17" s="12">
        <v>2518</v>
      </c>
      <c r="U17" s="11">
        <v>14275.91</v>
      </c>
      <c r="V17" s="12">
        <v>2518</v>
      </c>
      <c r="W17" s="11">
        <v>14514.69</v>
      </c>
      <c r="X17" s="12">
        <v>2518</v>
      </c>
    </row>
    <row r="18" spans="1:84" ht="69" hidden="1" x14ac:dyDescent="0.25">
      <c r="A18" s="8" t="s">
        <v>17</v>
      </c>
      <c r="B18" s="6" t="s">
        <v>10</v>
      </c>
      <c r="C18" s="9">
        <v>1090.5999999999999</v>
      </c>
      <c r="D18" s="10">
        <v>1772</v>
      </c>
      <c r="E18" s="9">
        <v>1090.5999999999999</v>
      </c>
      <c r="F18" s="10">
        <v>1759</v>
      </c>
      <c r="G18" s="9">
        <v>605.6</v>
      </c>
      <c r="H18" s="10">
        <v>1783</v>
      </c>
      <c r="I18" s="9">
        <v>605.6</v>
      </c>
      <c r="J18" s="10">
        <v>1695</v>
      </c>
      <c r="K18" s="9">
        <v>790.6</v>
      </c>
      <c r="L18" s="10">
        <v>1770</v>
      </c>
      <c r="M18" s="9">
        <v>790.6</v>
      </c>
      <c r="N18" s="10">
        <v>1500</v>
      </c>
      <c r="O18" s="9">
        <v>605.6</v>
      </c>
      <c r="P18" s="10">
        <v>1849</v>
      </c>
      <c r="Q18" s="52">
        <v>442.21</v>
      </c>
      <c r="R18" s="53">
        <v>860</v>
      </c>
      <c r="S18" s="11">
        <v>790</v>
      </c>
      <c r="T18" s="12">
        <v>1902</v>
      </c>
      <c r="U18" s="11">
        <v>790</v>
      </c>
      <c r="V18" s="12">
        <v>1902</v>
      </c>
      <c r="W18" s="11">
        <v>790</v>
      </c>
      <c r="X18" s="12">
        <v>1902</v>
      </c>
    </row>
    <row r="19" spans="1:84" ht="55.2" hidden="1" x14ac:dyDescent="0.25">
      <c r="A19" s="8" t="s">
        <v>18</v>
      </c>
      <c r="B19" s="6" t="s">
        <v>10</v>
      </c>
      <c r="C19" s="9">
        <v>12815.71</v>
      </c>
      <c r="D19" s="10">
        <v>1973</v>
      </c>
      <c r="E19" s="9">
        <v>12528.33</v>
      </c>
      <c r="F19" s="10">
        <v>2278</v>
      </c>
      <c r="G19" s="9">
        <v>13175.9</v>
      </c>
      <c r="H19" s="10">
        <v>1985</v>
      </c>
      <c r="I19" s="9">
        <v>12850.1</v>
      </c>
      <c r="J19" s="10">
        <v>2278</v>
      </c>
      <c r="K19" s="9">
        <v>10675.4</v>
      </c>
      <c r="L19" s="10">
        <v>1656</v>
      </c>
      <c r="M19" s="9">
        <v>10566.2</v>
      </c>
      <c r="N19" s="10">
        <v>1973</v>
      </c>
      <c r="O19" s="9">
        <v>10770.02</v>
      </c>
      <c r="P19" s="10">
        <v>1990</v>
      </c>
      <c r="Q19" s="52">
        <v>10770.02</v>
      </c>
      <c r="R19" s="53">
        <v>1990</v>
      </c>
      <c r="S19" s="11">
        <v>11327.68</v>
      </c>
      <c r="T19" s="12">
        <v>2040</v>
      </c>
      <c r="U19" s="11">
        <v>11460.69</v>
      </c>
      <c r="V19" s="12">
        <v>2040</v>
      </c>
      <c r="W19" s="11">
        <v>11586.39</v>
      </c>
      <c r="X19" s="12">
        <v>2040</v>
      </c>
    </row>
    <row r="20" spans="1:84" hidden="1" x14ac:dyDescent="0.25">
      <c r="A20" s="143" t="s">
        <v>19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4"/>
      <c r="M20" s="9"/>
      <c r="N20" s="13"/>
      <c r="O20" s="14"/>
      <c r="P20" s="10"/>
      <c r="Q20" s="52"/>
      <c r="R20" s="54"/>
      <c r="S20" s="15"/>
      <c r="T20" s="16"/>
      <c r="U20" s="15"/>
      <c r="V20" s="16"/>
      <c r="W20" s="15"/>
      <c r="X20" s="16"/>
    </row>
    <row r="21" spans="1:84" s="24" customFormat="1" ht="165.6" hidden="1" x14ac:dyDescent="0.25">
      <c r="A21" s="17" t="s">
        <v>20</v>
      </c>
      <c r="B21" s="18" t="s">
        <v>21</v>
      </c>
      <c r="C21" s="15">
        <v>10504.14</v>
      </c>
      <c r="D21" s="12">
        <v>260</v>
      </c>
      <c r="E21" s="11">
        <v>10067.950000000001</v>
      </c>
      <c r="F21" s="16">
        <v>260</v>
      </c>
      <c r="G21" s="19">
        <v>8670.35</v>
      </c>
      <c r="H21" s="12">
        <v>260</v>
      </c>
      <c r="I21" s="11">
        <v>8649.74</v>
      </c>
      <c r="J21" s="20">
        <v>260</v>
      </c>
      <c r="K21" s="19">
        <v>7807.67</v>
      </c>
      <c r="L21" s="12">
        <v>260</v>
      </c>
      <c r="M21" s="11">
        <v>7792.62</v>
      </c>
      <c r="N21" s="20">
        <v>260</v>
      </c>
      <c r="O21" s="19"/>
      <c r="P21" s="12"/>
      <c r="Q21" s="52"/>
      <c r="R21" s="55"/>
      <c r="S21" s="15"/>
      <c r="T21" s="21"/>
      <c r="U21" s="19"/>
      <c r="V21" s="22"/>
      <c r="W21" s="19"/>
      <c r="X21" s="22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</row>
    <row r="22" spans="1:84" s="24" customFormat="1" ht="27.6" hidden="1" x14ac:dyDescent="0.25">
      <c r="A22" s="17" t="s">
        <v>22</v>
      </c>
      <c r="B22" s="18" t="s">
        <v>21</v>
      </c>
      <c r="C22" s="15"/>
      <c r="D22" s="12"/>
      <c r="E22" s="11"/>
      <c r="F22" s="16"/>
      <c r="G22" s="19"/>
      <c r="H22" s="12"/>
      <c r="I22" s="11"/>
      <c r="J22" s="20"/>
      <c r="K22" s="19"/>
      <c r="L22" s="12"/>
      <c r="M22" s="11"/>
      <c r="N22" s="20"/>
      <c r="O22" s="19">
        <v>165.4</v>
      </c>
      <c r="P22" s="12">
        <v>266</v>
      </c>
      <c r="Q22" s="52">
        <v>165.4</v>
      </c>
      <c r="R22" s="55">
        <v>266</v>
      </c>
      <c r="S22" s="15">
        <v>244.32</v>
      </c>
      <c r="T22" s="21">
        <v>266</v>
      </c>
      <c r="U22" s="19">
        <v>257.02</v>
      </c>
      <c r="V22" s="22">
        <v>266</v>
      </c>
      <c r="W22" s="19">
        <v>271.14999999999998</v>
      </c>
      <c r="X22" s="22">
        <v>266</v>
      </c>
      <c r="Y22" s="23">
        <v>257.02</v>
      </c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</row>
    <row r="23" spans="1:84" s="24" customFormat="1" ht="41.4" hidden="1" x14ac:dyDescent="0.25">
      <c r="A23" s="17" t="s">
        <v>60</v>
      </c>
      <c r="B23" s="18" t="s">
        <v>10</v>
      </c>
      <c r="C23" s="15"/>
      <c r="D23" s="12"/>
      <c r="E23" s="11"/>
      <c r="F23" s="16"/>
      <c r="G23" s="19"/>
      <c r="H23" s="12"/>
      <c r="I23" s="11"/>
      <c r="J23" s="20"/>
      <c r="K23" s="19"/>
      <c r="L23" s="12"/>
      <c r="M23" s="11"/>
      <c r="N23" s="20"/>
      <c r="O23" s="19">
        <v>5469.47</v>
      </c>
      <c r="P23" s="12">
        <v>410</v>
      </c>
      <c r="Q23" s="52">
        <v>5469.47</v>
      </c>
      <c r="R23" s="55">
        <v>410</v>
      </c>
      <c r="S23" s="15">
        <v>6800</v>
      </c>
      <c r="T23" s="21">
        <v>410</v>
      </c>
      <c r="U23" s="19">
        <v>7255</v>
      </c>
      <c r="V23" s="22">
        <v>410</v>
      </c>
      <c r="W23" s="19">
        <v>7500</v>
      </c>
      <c r="X23" s="22">
        <v>410</v>
      </c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</row>
    <row r="24" spans="1:84" s="24" customFormat="1" ht="41.4" hidden="1" x14ac:dyDescent="0.25">
      <c r="A24" s="17" t="s">
        <v>24</v>
      </c>
      <c r="B24" s="18" t="s">
        <v>10</v>
      </c>
      <c r="C24" s="15">
        <v>10502.31</v>
      </c>
      <c r="D24" s="12">
        <v>185</v>
      </c>
      <c r="E24" s="11">
        <v>10227.120000000001</v>
      </c>
      <c r="F24" s="16">
        <v>185</v>
      </c>
      <c r="G24" s="19">
        <v>7861.95</v>
      </c>
      <c r="H24" s="12">
        <v>185</v>
      </c>
      <c r="I24" s="11">
        <v>7688.97</v>
      </c>
      <c r="J24" s="20">
        <v>185</v>
      </c>
      <c r="K24" s="19">
        <v>6211.99</v>
      </c>
      <c r="L24" s="12">
        <v>185</v>
      </c>
      <c r="M24" s="11">
        <v>6085.64</v>
      </c>
      <c r="N24" s="20">
        <v>185</v>
      </c>
      <c r="O24" s="19"/>
      <c r="P24" s="12"/>
      <c r="Q24" s="52"/>
      <c r="R24" s="55"/>
      <c r="S24" s="15"/>
      <c r="T24" s="21"/>
      <c r="U24" s="19"/>
      <c r="V24" s="22"/>
      <c r="W24" s="19"/>
      <c r="X24" s="22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</row>
    <row r="25" spans="1:84" s="24" customFormat="1" ht="27.6" hidden="1" x14ac:dyDescent="0.25">
      <c r="A25" s="17" t="s">
        <v>25</v>
      </c>
      <c r="B25" s="18" t="s">
        <v>21</v>
      </c>
      <c r="C25" s="15">
        <v>1187.32</v>
      </c>
      <c r="D25" s="12">
        <v>40</v>
      </c>
      <c r="E25" s="11">
        <v>1187.32</v>
      </c>
      <c r="F25" s="16">
        <v>40</v>
      </c>
      <c r="G25" s="19">
        <v>922</v>
      </c>
      <c r="H25" s="12">
        <v>40</v>
      </c>
      <c r="I25" s="11">
        <v>922</v>
      </c>
      <c r="J25" s="22">
        <v>40</v>
      </c>
      <c r="K25" s="19">
        <v>841</v>
      </c>
      <c r="L25" s="12">
        <v>40</v>
      </c>
      <c r="M25" s="11">
        <v>841</v>
      </c>
      <c r="N25" s="22">
        <v>40</v>
      </c>
      <c r="O25" s="19"/>
      <c r="P25" s="12"/>
      <c r="Q25" s="52"/>
      <c r="R25" s="56"/>
      <c r="S25" s="15"/>
      <c r="T25" s="16"/>
      <c r="U25" s="19"/>
      <c r="V25" s="20"/>
      <c r="W25" s="19"/>
      <c r="X25" s="20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</row>
    <row r="26" spans="1:84" s="24" customFormat="1" ht="69" hidden="1" x14ac:dyDescent="0.25">
      <c r="A26" s="17" t="s">
        <v>26</v>
      </c>
      <c r="B26" s="18" t="s">
        <v>27</v>
      </c>
      <c r="C26" s="15"/>
      <c r="D26" s="12"/>
      <c r="E26" s="11"/>
      <c r="F26" s="16"/>
      <c r="G26" s="15"/>
      <c r="H26" s="12"/>
      <c r="I26" s="11"/>
      <c r="J26" s="21"/>
      <c r="K26" s="19"/>
      <c r="L26" s="12"/>
      <c r="M26" s="11"/>
      <c r="N26" s="22"/>
      <c r="O26" s="19">
        <v>8969.9599999999991</v>
      </c>
      <c r="P26" s="12">
        <v>4224</v>
      </c>
      <c r="Q26" s="52">
        <v>8969.9599999999991</v>
      </c>
      <c r="R26" s="55">
        <v>4224</v>
      </c>
      <c r="S26" s="15">
        <v>9450</v>
      </c>
      <c r="T26" s="16">
        <v>4224</v>
      </c>
      <c r="U26" s="19">
        <v>9670</v>
      </c>
      <c r="V26" s="20">
        <v>4224</v>
      </c>
      <c r="W26" s="19">
        <v>9888</v>
      </c>
      <c r="X26" s="20">
        <v>4224</v>
      </c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</row>
    <row r="27" spans="1:84" s="24" customFormat="1" ht="55.2" hidden="1" x14ac:dyDescent="0.25">
      <c r="A27" s="17" t="s">
        <v>28</v>
      </c>
      <c r="B27" s="18" t="s">
        <v>29</v>
      </c>
      <c r="C27" s="15"/>
      <c r="D27" s="12"/>
      <c r="E27" s="11"/>
      <c r="F27" s="16"/>
      <c r="G27" s="15"/>
      <c r="H27" s="12"/>
      <c r="I27" s="11"/>
      <c r="J27" s="21"/>
      <c r="K27" s="19"/>
      <c r="L27" s="12"/>
      <c r="M27" s="11"/>
      <c r="N27" s="22"/>
      <c r="O27" s="19">
        <v>3500.49</v>
      </c>
      <c r="P27" s="12">
        <v>5320</v>
      </c>
      <c r="Q27" s="52">
        <v>3500.49</v>
      </c>
      <c r="R27" s="55">
        <v>5320</v>
      </c>
      <c r="S27" s="15">
        <v>3724</v>
      </c>
      <c r="T27" s="16">
        <v>5320</v>
      </c>
      <c r="U27" s="19">
        <v>3927.94</v>
      </c>
      <c r="V27" s="20">
        <v>5320</v>
      </c>
      <c r="W27" s="19">
        <v>4780.6400000000003</v>
      </c>
      <c r="X27" s="20">
        <v>5320</v>
      </c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</row>
    <row r="28" spans="1:84" s="24" customFormat="1" x14ac:dyDescent="0.25">
      <c r="A28" s="145" t="s">
        <v>30</v>
      </c>
      <c r="B28" s="146"/>
      <c r="C28" s="146"/>
      <c r="D28" s="146"/>
      <c r="E28" s="146"/>
      <c r="F28" s="146"/>
      <c r="G28" s="146"/>
      <c r="H28" s="146"/>
      <c r="I28" s="146"/>
      <c r="J28" s="147"/>
      <c r="K28" s="19"/>
      <c r="L28" s="12"/>
      <c r="M28" s="11"/>
      <c r="N28" s="22"/>
      <c r="O28" s="19"/>
      <c r="P28" s="12"/>
      <c r="Q28" s="129"/>
      <c r="R28" s="130"/>
      <c r="S28" s="15"/>
      <c r="T28" s="16"/>
      <c r="U28" s="19"/>
      <c r="V28" s="20"/>
      <c r="W28" s="19"/>
      <c r="X28" s="20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</row>
    <row r="29" spans="1:84" ht="53.7" customHeight="1" x14ac:dyDescent="0.25">
      <c r="A29" s="61" t="s">
        <v>76</v>
      </c>
      <c r="B29" s="62" t="s">
        <v>10</v>
      </c>
      <c r="C29" s="80">
        <v>29401.33</v>
      </c>
      <c r="D29" s="81">
        <f>38000+20000+30000</f>
        <v>88000</v>
      </c>
      <c r="E29" s="82">
        <v>29401.33</v>
      </c>
      <c r="F29" s="83">
        <f>D29</f>
        <v>88000</v>
      </c>
      <c r="G29" s="92">
        <v>21442.22</v>
      </c>
      <c r="H29" s="93">
        <v>76000</v>
      </c>
      <c r="I29" s="92">
        <v>20190.43</v>
      </c>
      <c r="J29" s="94">
        <v>76000</v>
      </c>
      <c r="K29" s="103"/>
      <c r="L29" s="104"/>
      <c r="M29" s="105"/>
      <c r="N29" s="106"/>
      <c r="O29" s="114"/>
      <c r="P29" s="115"/>
      <c r="Q29" s="116"/>
      <c r="R29" s="117"/>
      <c r="S29" s="73"/>
      <c r="T29" s="71"/>
      <c r="U29" s="73"/>
      <c r="V29" s="71"/>
      <c r="W29" s="73"/>
      <c r="X29" s="7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</row>
    <row r="30" spans="1:84" ht="59.7" customHeight="1" x14ac:dyDescent="0.25">
      <c r="A30" s="61" t="s">
        <v>77</v>
      </c>
      <c r="B30" s="62" t="s">
        <v>10</v>
      </c>
      <c r="C30" s="80"/>
      <c r="D30" s="81"/>
      <c r="E30" s="84"/>
      <c r="F30" s="83"/>
      <c r="G30" s="92">
        <v>6689.14</v>
      </c>
      <c r="H30" s="93">
        <v>15000</v>
      </c>
      <c r="I30" s="92">
        <v>6164.74</v>
      </c>
      <c r="J30" s="94">
        <v>15000</v>
      </c>
      <c r="K30" s="103"/>
      <c r="L30" s="107"/>
      <c r="M30" s="105"/>
      <c r="N30" s="108"/>
      <c r="O30" s="114"/>
      <c r="P30" s="118"/>
      <c r="Q30" s="116"/>
      <c r="R30" s="119"/>
      <c r="S30" s="73"/>
      <c r="T30" s="74"/>
      <c r="U30" s="73"/>
      <c r="V30" s="74"/>
      <c r="W30" s="73"/>
      <c r="X30" s="74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</row>
    <row r="31" spans="1:84" s="64" customFormat="1" ht="59.7" customHeight="1" x14ac:dyDescent="0.25">
      <c r="A31" s="148" t="s">
        <v>78</v>
      </c>
      <c r="B31" s="63" t="s">
        <v>79</v>
      </c>
      <c r="C31" s="85"/>
      <c r="D31" s="86"/>
      <c r="E31" s="87"/>
      <c r="F31" s="88"/>
      <c r="G31" s="95"/>
      <c r="H31" s="96"/>
      <c r="I31" s="95"/>
      <c r="J31" s="97"/>
      <c r="K31" s="153">
        <v>24120.02</v>
      </c>
      <c r="L31" s="104">
        <v>205</v>
      </c>
      <c r="M31" s="156">
        <v>24120.02</v>
      </c>
      <c r="N31" s="106">
        <v>208</v>
      </c>
      <c r="O31" s="165">
        <v>24459.83</v>
      </c>
      <c r="P31" s="115">
        <v>258</v>
      </c>
      <c r="Q31" s="168">
        <f>O31</f>
        <v>24459.83</v>
      </c>
      <c r="R31" s="115">
        <v>255</v>
      </c>
      <c r="S31" s="134">
        <v>19362.580000000002</v>
      </c>
      <c r="T31" s="72">
        <v>258</v>
      </c>
      <c r="U31" s="134">
        <v>19371.05</v>
      </c>
      <c r="V31" s="72">
        <v>258</v>
      </c>
      <c r="W31" s="134">
        <v>19369.099999999999</v>
      </c>
      <c r="X31" s="72">
        <v>258</v>
      </c>
    </row>
    <row r="32" spans="1:84" s="64" customFormat="1" ht="59.7" customHeight="1" x14ac:dyDescent="0.25">
      <c r="A32" s="149"/>
      <c r="B32" s="63" t="s">
        <v>10</v>
      </c>
      <c r="C32" s="85"/>
      <c r="D32" s="86"/>
      <c r="E32" s="87"/>
      <c r="F32" s="88"/>
      <c r="G32" s="95"/>
      <c r="H32" s="96"/>
      <c r="I32" s="95"/>
      <c r="J32" s="97"/>
      <c r="K32" s="154"/>
      <c r="L32" s="104">
        <v>74100</v>
      </c>
      <c r="M32" s="157"/>
      <c r="N32" s="106">
        <v>76433</v>
      </c>
      <c r="O32" s="166"/>
      <c r="P32" s="115">
        <v>74400</v>
      </c>
      <c r="Q32" s="169"/>
      <c r="R32" s="115">
        <v>74520</v>
      </c>
      <c r="S32" s="135"/>
      <c r="T32" s="72">
        <v>74400</v>
      </c>
      <c r="U32" s="135"/>
      <c r="V32" s="72">
        <v>74400</v>
      </c>
      <c r="W32" s="135"/>
      <c r="X32" s="72">
        <v>74400</v>
      </c>
    </row>
    <row r="33" spans="1:84" s="64" customFormat="1" ht="59.7" customHeight="1" x14ac:dyDescent="0.25">
      <c r="A33" s="149"/>
      <c r="B33" s="63" t="s">
        <v>80</v>
      </c>
      <c r="C33" s="85"/>
      <c r="D33" s="86"/>
      <c r="E33" s="87"/>
      <c r="F33" s="88"/>
      <c r="G33" s="95"/>
      <c r="H33" s="96"/>
      <c r="I33" s="95"/>
      <c r="J33" s="97"/>
      <c r="K33" s="154"/>
      <c r="L33" s="104">
        <v>362</v>
      </c>
      <c r="M33" s="157"/>
      <c r="N33" s="106">
        <v>367</v>
      </c>
      <c r="O33" s="166"/>
      <c r="P33" s="115">
        <v>288</v>
      </c>
      <c r="Q33" s="169"/>
      <c r="R33" s="115">
        <v>292</v>
      </c>
      <c r="S33" s="135"/>
      <c r="T33" s="72">
        <v>288</v>
      </c>
      <c r="U33" s="135"/>
      <c r="V33" s="72">
        <v>288</v>
      </c>
      <c r="W33" s="135"/>
      <c r="X33" s="72">
        <v>288</v>
      </c>
    </row>
    <row r="34" spans="1:84" s="64" customFormat="1" ht="66.75" customHeight="1" x14ac:dyDescent="0.25">
      <c r="A34" s="150"/>
      <c r="B34" s="63" t="s">
        <v>81</v>
      </c>
      <c r="C34" s="85"/>
      <c r="D34" s="86"/>
      <c r="E34" s="87"/>
      <c r="F34" s="88"/>
      <c r="G34" s="95"/>
      <c r="H34" s="96"/>
      <c r="I34" s="95"/>
      <c r="J34" s="97"/>
      <c r="K34" s="155"/>
      <c r="L34" s="104">
        <v>302</v>
      </c>
      <c r="M34" s="158"/>
      <c r="N34" s="106">
        <v>306</v>
      </c>
      <c r="O34" s="167"/>
      <c r="P34" s="115">
        <v>240</v>
      </c>
      <c r="Q34" s="170"/>
      <c r="R34" s="115">
        <v>243</v>
      </c>
      <c r="S34" s="136"/>
      <c r="T34" s="72">
        <v>240</v>
      </c>
      <c r="U34" s="136"/>
      <c r="V34" s="72">
        <v>240</v>
      </c>
      <c r="W34" s="136"/>
      <c r="X34" s="72">
        <v>240</v>
      </c>
    </row>
    <row r="35" spans="1:84" s="64" customFormat="1" ht="59.7" customHeight="1" x14ac:dyDescent="0.25">
      <c r="A35" s="148" t="s">
        <v>82</v>
      </c>
      <c r="B35" s="63" t="s">
        <v>79</v>
      </c>
      <c r="C35" s="85"/>
      <c r="D35" s="86"/>
      <c r="E35" s="87"/>
      <c r="F35" s="88"/>
      <c r="G35" s="95"/>
      <c r="H35" s="96"/>
      <c r="I35" s="95"/>
      <c r="J35" s="97"/>
      <c r="K35" s="159">
        <v>7128.84</v>
      </c>
      <c r="L35" s="104">
        <v>66</v>
      </c>
      <c r="M35" s="162">
        <v>7128.84</v>
      </c>
      <c r="N35" s="106">
        <v>67</v>
      </c>
      <c r="O35" s="165">
        <v>7444.27</v>
      </c>
      <c r="P35" s="120">
        <v>80</v>
      </c>
      <c r="Q35" s="168">
        <f>O35</f>
        <v>7444.27</v>
      </c>
      <c r="R35" s="120">
        <v>86</v>
      </c>
      <c r="S35" s="134">
        <v>6854.4</v>
      </c>
      <c r="T35" s="76">
        <v>80</v>
      </c>
      <c r="U35" s="134">
        <v>6854.44</v>
      </c>
      <c r="V35" s="76">
        <v>80</v>
      </c>
      <c r="W35" s="134">
        <v>6854.24</v>
      </c>
      <c r="X35" s="76">
        <v>80</v>
      </c>
    </row>
    <row r="36" spans="1:84" s="64" customFormat="1" ht="59.7" customHeight="1" x14ac:dyDescent="0.25">
      <c r="A36" s="149"/>
      <c r="B36" s="63" t="s">
        <v>10</v>
      </c>
      <c r="C36" s="85"/>
      <c r="D36" s="86"/>
      <c r="E36" s="87"/>
      <c r="F36" s="88"/>
      <c r="G36" s="95"/>
      <c r="H36" s="96"/>
      <c r="I36" s="95"/>
      <c r="J36" s="97"/>
      <c r="K36" s="160"/>
      <c r="L36" s="104">
        <v>15900</v>
      </c>
      <c r="M36" s="163"/>
      <c r="N36" s="106">
        <v>16585</v>
      </c>
      <c r="O36" s="166"/>
      <c r="P36" s="120">
        <v>15720</v>
      </c>
      <c r="Q36" s="169"/>
      <c r="R36" s="120">
        <v>10967</v>
      </c>
      <c r="S36" s="135"/>
      <c r="T36" s="76">
        <v>15720</v>
      </c>
      <c r="U36" s="135"/>
      <c r="V36" s="76">
        <v>15720</v>
      </c>
      <c r="W36" s="135"/>
      <c r="X36" s="76">
        <v>15720</v>
      </c>
    </row>
    <row r="37" spans="1:84" s="64" customFormat="1" ht="59.7" customHeight="1" x14ac:dyDescent="0.25">
      <c r="A37" s="149"/>
      <c r="B37" s="63" t="s">
        <v>80</v>
      </c>
      <c r="C37" s="85"/>
      <c r="D37" s="86"/>
      <c r="E37" s="87"/>
      <c r="F37" s="88"/>
      <c r="G37" s="95"/>
      <c r="H37" s="96"/>
      <c r="I37" s="95"/>
      <c r="J37" s="97"/>
      <c r="K37" s="160"/>
      <c r="L37" s="104">
        <v>240</v>
      </c>
      <c r="M37" s="163"/>
      <c r="N37" s="106">
        <v>247.2</v>
      </c>
      <c r="O37" s="166"/>
      <c r="P37" s="120">
        <v>197</v>
      </c>
      <c r="Q37" s="169"/>
      <c r="R37" s="120">
        <v>127</v>
      </c>
      <c r="S37" s="135"/>
      <c r="T37" s="76">
        <v>197</v>
      </c>
      <c r="U37" s="135"/>
      <c r="V37" s="76">
        <v>197</v>
      </c>
      <c r="W37" s="135"/>
      <c r="X37" s="76">
        <v>197</v>
      </c>
    </row>
    <row r="38" spans="1:84" s="64" customFormat="1" ht="66.75" customHeight="1" x14ac:dyDescent="0.25">
      <c r="A38" s="150"/>
      <c r="B38" s="63" t="s">
        <v>81</v>
      </c>
      <c r="C38" s="85"/>
      <c r="D38" s="86"/>
      <c r="E38" s="87"/>
      <c r="F38" s="88"/>
      <c r="G38" s="95"/>
      <c r="H38" s="96"/>
      <c r="I38" s="95"/>
      <c r="J38" s="97"/>
      <c r="K38" s="161"/>
      <c r="L38" s="104">
        <v>200</v>
      </c>
      <c r="M38" s="164"/>
      <c r="N38" s="106">
        <v>206</v>
      </c>
      <c r="O38" s="167"/>
      <c r="P38" s="121">
        <v>164</v>
      </c>
      <c r="Q38" s="170"/>
      <c r="R38" s="121">
        <v>106</v>
      </c>
      <c r="S38" s="136"/>
      <c r="T38" s="75">
        <v>164</v>
      </c>
      <c r="U38" s="136"/>
      <c r="V38" s="75">
        <v>164</v>
      </c>
      <c r="W38" s="136"/>
      <c r="X38" s="75">
        <v>164</v>
      </c>
    </row>
    <row r="39" spans="1:84" ht="107.7" customHeight="1" x14ac:dyDescent="0.25">
      <c r="A39" s="65" t="s">
        <v>83</v>
      </c>
      <c r="B39" s="63" t="s">
        <v>84</v>
      </c>
      <c r="C39" s="80"/>
      <c r="D39" s="81"/>
      <c r="E39" s="84"/>
      <c r="F39" s="83"/>
      <c r="G39" s="92">
        <v>3905.65</v>
      </c>
      <c r="H39" s="93">
        <v>19</v>
      </c>
      <c r="I39" s="92">
        <v>3455.05</v>
      </c>
      <c r="J39" s="94">
        <v>19</v>
      </c>
      <c r="K39" s="105">
        <v>128.38</v>
      </c>
      <c r="L39" s="104">
        <v>284</v>
      </c>
      <c r="M39" s="105">
        <v>128.38</v>
      </c>
      <c r="N39" s="106">
        <v>270</v>
      </c>
      <c r="O39" s="114">
        <v>152.5</v>
      </c>
      <c r="P39" s="115">
        <v>284</v>
      </c>
      <c r="Q39" s="122">
        <v>152.5</v>
      </c>
      <c r="R39" s="115">
        <v>270</v>
      </c>
      <c r="S39" s="73">
        <v>136.44999999999999</v>
      </c>
      <c r="T39" s="72">
        <v>284</v>
      </c>
      <c r="U39" s="73">
        <v>124.5</v>
      </c>
      <c r="V39" s="72">
        <v>284</v>
      </c>
      <c r="W39" s="73">
        <v>123.6</v>
      </c>
      <c r="X39" s="72">
        <v>284</v>
      </c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</row>
    <row r="40" spans="1:84" ht="104.25" customHeight="1" x14ac:dyDescent="0.25">
      <c r="A40" s="65" t="s">
        <v>85</v>
      </c>
      <c r="B40" s="63" t="s">
        <v>84</v>
      </c>
      <c r="C40" s="80"/>
      <c r="D40" s="81"/>
      <c r="E40" s="84"/>
      <c r="F40" s="83"/>
      <c r="G40" s="92">
        <v>3105.4</v>
      </c>
      <c r="H40" s="93">
        <v>5</v>
      </c>
      <c r="I40" s="92">
        <v>2302.4899999999998</v>
      </c>
      <c r="J40" s="94">
        <v>5</v>
      </c>
      <c r="K40" s="105">
        <v>64.19</v>
      </c>
      <c r="L40" s="104">
        <v>122</v>
      </c>
      <c r="M40" s="105">
        <v>64.19</v>
      </c>
      <c r="N40" s="106">
        <v>116</v>
      </c>
      <c r="O40" s="114">
        <v>65.510000000000005</v>
      </c>
      <c r="P40" s="115">
        <v>122</v>
      </c>
      <c r="Q40" s="122">
        <v>65.510000000000005</v>
      </c>
      <c r="R40" s="115">
        <v>116</v>
      </c>
      <c r="S40" s="73">
        <v>55.11</v>
      </c>
      <c r="T40" s="72">
        <v>122</v>
      </c>
      <c r="U40" s="73">
        <v>55.2</v>
      </c>
      <c r="V40" s="72">
        <v>122</v>
      </c>
      <c r="W40" s="73">
        <v>55.1</v>
      </c>
      <c r="X40" s="72">
        <v>122</v>
      </c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</row>
    <row r="41" spans="1:84" ht="15.6" x14ac:dyDescent="0.25">
      <c r="A41" s="61" t="s">
        <v>32</v>
      </c>
      <c r="B41" s="62" t="s">
        <v>33</v>
      </c>
      <c r="C41" s="80">
        <v>3741.48</v>
      </c>
      <c r="D41" s="81">
        <v>13100</v>
      </c>
      <c r="E41" s="84">
        <f>C41</f>
        <v>3741.48</v>
      </c>
      <c r="F41" s="83">
        <v>13924</v>
      </c>
      <c r="G41" s="92">
        <v>3506.21</v>
      </c>
      <c r="H41" s="93">
        <v>13100</v>
      </c>
      <c r="I41" s="92">
        <v>3181.18</v>
      </c>
      <c r="J41" s="98">
        <v>13100</v>
      </c>
      <c r="K41" s="103">
        <v>4039.22</v>
      </c>
      <c r="L41" s="104">
        <v>18000</v>
      </c>
      <c r="M41" s="105">
        <v>4039.22</v>
      </c>
      <c r="N41" s="106">
        <v>18917</v>
      </c>
      <c r="O41" s="114">
        <v>4136.33</v>
      </c>
      <c r="P41" s="115">
        <v>17500</v>
      </c>
      <c r="Q41" s="122">
        <v>4136.33</v>
      </c>
      <c r="R41" s="115">
        <v>8000</v>
      </c>
      <c r="S41" s="73">
        <v>4458.95</v>
      </c>
      <c r="T41" s="72">
        <v>17500</v>
      </c>
      <c r="U41" s="73">
        <v>4458.3999999999996</v>
      </c>
      <c r="V41" s="72">
        <v>17500</v>
      </c>
      <c r="W41" s="73">
        <v>4358.3999999999996</v>
      </c>
      <c r="X41" s="72">
        <v>17500</v>
      </c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</row>
    <row r="42" spans="1:84" ht="96.6" x14ac:dyDescent="0.25">
      <c r="A42" s="66" t="s">
        <v>86</v>
      </c>
      <c r="B42" s="63" t="s">
        <v>35</v>
      </c>
      <c r="C42" s="80">
        <v>16275.86</v>
      </c>
      <c r="D42" s="81">
        <v>149500</v>
      </c>
      <c r="E42" s="82">
        <v>16275.86</v>
      </c>
      <c r="F42" s="83">
        <v>150188</v>
      </c>
      <c r="G42" s="92">
        <v>16268.82</v>
      </c>
      <c r="H42" s="93">
        <v>149500</v>
      </c>
      <c r="I42" s="99">
        <v>16268.82</v>
      </c>
      <c r="J42" s="98">
        <v>149500</v>
      </c>
      <c r="K42" s="103">
        <v>9131.3799999999992</v>
      </c>
      <c r="L42" s="104">
        <v>90000</v>
      </c>
      <c r="M42" s="105">
        <v>9131.3799999999992</v>
      </c>
      <c r="N42" s="106">
        <v>90211</v>
      </c>
      <c r="O42" s="114">
        <v>8989.2119999999995</v>
      </c>
      <c r="P42" s="115">
        <v>90000</v>
      </c>
      <c r="Q42" s="122">
        <v>8989.2119999999995</v>
      </c>
      <c r="R42" s="117">
        <v>90000</v>
      </c>
      <c r="S42" s="73">
        <v>7359.56</v>
      </c>
      <c r="T42" s="72">
        <v>90000</v>
      </c>
      <c r="U42" s="73">
        <v>7359.63</v>
      </c>
      <c r="V42" s="72">
        <v>90000</v>
      </c>
      <c r="W42" s="73">
        <v>7359.63</v>
      </c>
      <c r="X42" s="72">
        <v>90000</v>
      </c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</row>
    <row r="43" spans="1:84" ht="96.6" x14ac:dyDescent="0.25">
      <c r="A43" s="66" t="s">
        <v>87</v>
      </c>
      <c r="B43" s="62"/>
      <c r="C43" s="80"/>
      <c r="D43" s="81"/>
      <c r="E43" s="84"/>
      <c r="F43" s="83"/>
      <c r="G43" s="100"/>
      <c r="H43" s="93"/>
      <c r="I43" s="99"/>
      <c r="J43" s="94"/>
      <c r="K43" s="103">
        <v>1014.6</v>
      </c>
      <c r="L43" s="104">
        <v>10000</v>
      </c>
      <c r="M43" s="105">
        <v>1014.6</v>
      </c>
      <c r="N43" s="106">
        <v>10291</v>
      </c>
      <c r="O43" s="114">
        <v>1591.59</v>
      </c>
      <c r="P43" s="115">
        <v>10000</v>
      </c>
      <c r="Q43" s="122">
        <v>1591.59</v>
      </c>
      <c r="R43" s="117">
        <v>10000</v>
      </c>
      <c r="S43" s="73">
        <v>879.65</v>
      </c>
      <c r="T43" s="72">
        <v>10000</v>
      </c>
      <c r="U43" s="73">
        <v>879.6</v>
      </c>
      <c r="V43" s="72">
        <v>10000</v>
      </c>
      <c r="W43" s="73">
        <v>879.5</v>
      </c>
      <c r="X43" s="72">
        <v>10000</v>
      </c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</row>
    <row r="44" spans="1:84" ht="55.2" x14ac:dyDescent="0.25">
      <c r="A44" s="61" t="s">
        <v>88</v>
      </c>
      <c r="B44" s="63" t="s">
        <v>35</v>
      </c>
      <c r="C44" s="80">
        <v>4956.21</v>
      </c>
      <c r="D44" s="81">
        <v>9896</v>
      </c>
      <c r="E44" s="84">
        <v>4956.21</v>
      </c>
      <c r="F44" s="83">
        <v>9896</v>
      </c>
      <c r="G44" s="92">
        <v>3848.42</v>
      </c>
      <c r="H44" s="93">
        <v>7989</v>
      </c>
      <c r="I44" s="92">
        <v>3848.42</v>
      </c>
      <c r="J44" s="94">
        <v>7989</v>
      </c>
      <c r="K44" s="103">
        <v>3481.44</v>
      </c>
      <c r="L44" s="104">
        <v>7689</v>
      </c>
      <c r="M44" s="105">
        <v>3481.44</v>
      </c>
      <c r="N44" s="106">
        <v>7700</v>
      </c>
      <c r="O44" s="114">
        <v>3610.4070000000002</v>
      </c>
      <c r="P44" s="115">
        <v>7489</v>
      </c>
      <c r="Q44" s="122">
        <v>3610.4070000000002</v>
      </c>
      <c r="R44" s="117">
        <v>8689</v>
      </c>
      <c r="S44" s="73">
        <v>3378.92</v>
      </c>
      <c r="T44" s="72">
        <v>7489</v>
      </c>
      <c r="U44" s="73">
        <v>3379.02</v>
      </c>
      <c r="V44" s="72">
        <v>7489</v>
      </c>
      <c r="W44" s="73">
        <v>3379</v>
      </c>
      <c r="X44" s="72">
        <v>7489</v>
      </c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</row>
    <row r="45" spans="1:84" ht="75" customHeight="1" x14ac:dyDescent="0.25">
      <c r="A45" s="61" t="s">
        <v>89</v>
      </c>
      <c r="B45" s="63"/>
      <c r="C45" s="80"/>
      <c r="D45" s="81"/>
      <c r="E45" s="84"/>
      <c r="F45" s="83"/>
      <c r="G45" s="92">
        <v>901.56</v>
      </c>
      <c r="H45" s="93">
        <v>2000</v>
      </c>
      <c r="I45" s="92">
        <v>901.56</v>
      </c>
      <c r="J45" s="94">
        <v>2000</v>
      </c>
      <c r="K45" s="103">
        <v>1041.3699999999999</v>
      </c>
      <c r="L45" s="104">
        <v>2300</v>
      </c>
      <c r="M45" s="105">
        <v>1041.3699999999999</v>
      </c>
      <c r="N45" s="106">
        <v>2350</v>
      </c>
      <c r="O45" s="114">
        <v>1081</v>
      </c>
      <c r="P45" s="115">
        <v>2500</v>
      </c>
      <c r="Q45" s="122">
        <v>1081</v>
      </c>
      <c r="R45" s="117">
        <v>1300</v>
      </c>
      <c r="S45" s="73">
        <v>558.22</v>
      </c>
      <c r="T45" s="72">
        <v>2500</v>
      </c>
      <c r="U45" s="73">
        <v>558.20000000000005</v>
      </c>
      <c r="V45" s="72">
        <v>2500</v>
      </c>
      <c r="W45" s="73">
        <v>558.16999999999996</v>
      </c>
      <c r="X45" s="72">
        <v>2500</v>
      </c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</row>
    <row r="46" spans="1:84" ht="81" customHeight="1" x14ac:dyDescent="0.25">
      <c r="A46" s="67" t="s">
        <v>40</v>
      </c>
      <c r="B46" s="68" t="s">
        <v>90</v>
      </c>
      <c r="C46" s="151">
        <v>17446.63</v>
      </c>
      <c r="D46" s="81">
        <v>51935</v>
      </c>
      <c r="E46" s="137">
        <v>17446.63</v>
      </c>
      <c r="F46" s="83">
        <v>51935</v>
      </c>
      <c r="G46" s="101">
        <v>11468.91</v>
      </c>
      <c r="H46" s="93">
        <v>49470</v>
      </c>
      <c r="I46" s="101">
        <v>11468.91</v>
      </c>
      <c r="J46" s="102">
        <v>49470</v>
      </c>
      <c r="K46" s="109">
        <v>10818.06</v>
      </c>
      <c r="L46" s="104">
        <v>46779</v>
      </c>
      <c r="M46" s="110">
        <v>10818.06</v>
      </c>
      <c r="N46" s="111">
        <v>46107</v>
      </c>
      <c r="O46" s="123">
        <v>11615.73</v>
      </c>
      <c r="P46" s="124">
        <v>46779</v>
      </c>
      <c r="Q46" s="122">
        <v>11615.73</v>
      </c>
      <c r="R46" s="125">
        <v>46779</v>
      </c>
      <c r="S46" s="78">
        <v>10868.474</v>
      </c>
      <c r="T46" s="72">
        <v>46779</v>
      </c>
      <c r="U46" s="78">
        <v>10867.694</v>
      </c>
      <c r="V46" s="72">
        <v>46779</v>
      </c>
      <c r="W46" s="78">
        <v>10866.894</v>
      </c>
      <c r="X46" s="72">
        <v>46779</v>
      </c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</row>
    <row r="47" spans="1:84" ht="69" x14ac:dyDescent="0.25">
      <c r="A47" s="67" t="s">
        <v>42</v>
      </c>
      <c r="B47" s="68" t="s">
        <v>43</v>
      </c>
      <c r="C47" s="152"/>
      <c r="D47" s="89">
        <v>10</v>
      </c>
      <c r="E47" s="138"/>
      <c r="F47" s="83">
        <v>14</v>
      </c>
      <c r="G47" s="101">
        <v>980.56</v>
      </c>
      <c r="H47" s="93">
        <v>18</v>
      </c>
      <c r="I47" s="101">
        <v>980.56</v>
      </c>
      <c r="J47" s="102">
        <v>18</v>
      </c>
      <c r="K47" s="109"/>
      <c r="L47" s="104"/>
      <c r="M47" s="110"/>
      <c r="N47" s="111"/>
      <c r="O47" s="123"/>
      <c r="P47" s="124"/>
      <c r="Q47" s="126"/>
      <c r="R47" s="125"/>
      <c r="S47" s="78"/>
      <c r="T47" s="77"/>
      <c r="U47" s="78"/>
      <c r="V47" s="77"/>
      <c r="W47" s="78"/>
      <c r="X47" s="77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</row>
    <row r="48" spans="1:84" ht="91.5" customHeight="1" x14ac:dyDescent="0.25">
      <c r="A48" s="67" t="s">
        <v>44</v>
      </c>
      <c r="B48" s="68" t="s">
        <v>43</v>
      </c>
      <c r="C48" s="152"/>
      <c r="D48" s="89">
        <v>8</v>
      </c>
      <c r="E48" s="138"/>
      <c r="F48" s="83">
        <v>10</v>
      </c>
      <c r="G48" s="101">
        <v>700.4</v>
      </c>
      <c r="H48" s="93">
        <v>13</v>
      </c>
      <c r="I48" s="101">
        <v>700.4</v>
      </c>
      <c r="J48" s="102">
        <v>13</v>
      </c>
      <c r="K48" s="109"/>
      <c r="L48" s="104"/>
      <c r="M48" s="110"/>
      <c r="N48" s="111"/>
      <c r="O48" s="123"/>
      <c r="P48" s="124"/>
      <c r="Q48" s="126"/>
      <c r="R48" s="125"/>
      <c r="S48" s="78"/>
      <c r="T48" s="77"/>
      <c r="U48" s="78"/>
      <c r="V48" s="77"/>
      <c r="W48" s="78"/>
      <c r="X48" s="77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</row>
    <row r="49" spans="1:84" ht="82.8" x14ac:dyDescent="0.25">
      <c r="A49" s="67" t="s">
        <v>45</v>
      </c>
      <c r="B49" s="68" t="s">
        <v>43</v>
      </c>
      <c r="C49" s="152"/>
      <c r="D49" s="89">
        <v>33</v>
      </c>
      <c r="E49" s="138"/>
      <c r="F49" s="83">
        <v>36</v>
      </c>
      <c r="G49" s="101">
        <v>3567.64</v>
      </c>
      <c r="H49" s="93">
        <v>40</v>
      </c>
      <c r="I49" s="101">
        <v>3567.64</v>
      </c>
      <c r="J49" s="102">
        <v>40</v>
      </c>
      <c r="K49" s="109"/>
      <c r="L49" s="104"/>
      <c r="M49" s="110"/>
      <c r="N49" s="111"/>
      <c r="O49" s="123"/>
      <c r="P49" s="124"/>
      <c r="Q49" s="126"/>
      <c r="R49" s="125"/>
      <c r="S49" s="78"/>
      <c r="T49" s="77"/>
      <c r="U49" s="78"/>
      <c r="V49" s="77"/>
      <c r="W49" s="78"/>
      <c r="X49" s="77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</row>
    <row r="50" spans="1:84" ht="82.8" x14ac:dyDescent="0.25">
      <c r="A50" s="61" t="s">
        <v>46</v>
      </c>
      <c r="B50" s="63" t="s">
        <v>43</v>
      </c>
      <c r="C50" s="152"/>
      <c r="D50" s="89">
        <v>13</v>
      </c>
      <c r="E50" s="139"/>
      <c r="F50" s="83">
        <v>17</v>
      </c>
      <c r="G50" s="92">
        <v>1120.6500000000001</v>
      </c>
      <c r="H50" s="93">
        <v>17</v>
      </c>
      <c r="I50" s="92">
        <v>1120.6500000000001</v>
      </c>
      <c r="J50" s="94">
        <v>17</v>
      </c>
      <c r="K50" s="103"/>
      <c r="L50" s="104"/>
      <c r="M50" s="105"/>
      <c r="N50" s="106"/>
      <c r="O50" s="114"/>
      <c r="P50" s="124"/>
      <c r="Q50" s="116"/>
      <c r="R50" s="117"/>
      <c r="S50" s="73"/>
      <c r="T50" s="71"/>
      <c r="U50" s="73"/>
      <c r="V50" s="71"/>
      <c r="W50" s="73"/>
      <c r="X50" s="7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</row>
    <row r="51" spans="1:84" ht="91.5" customHeight="1" x14ac:dyDescent="0.25">
      <c r="A51" s="67" t="s">
        <v>44</v>
      </c>
      <c r="B51" s="69" t="s">
        <v>90</v>
      </c>
      <c r="C51" s="82"/>
      <c r="D51" s="81"/>
      <c r="E51" s="84"/>
      <c r="F51" s="83"/>
      <c r="G51" s="101"/>
      <c r="H51" s="93"/>
      <c r="I51" s="101"/>
      <c r="J51" s="102"/>
      <c r="K51" s="109">
        <v>613.04999999999995</v>
      </c>
      <c r="L51" s="104">
        <v>2590</v>
      </c>
      <c r="M51" s="110">
        <v>613.04999999999995</v>
      </c>
      <c r="N51" s="111">
        <v>2590</v>
      </c>
      <c r="O51" s="123">
        <v>553.4</v>
      </c>
      <c r="P51" s="124">
        <v>2763</v>
      </c>
      <c r="Q51" s="122">
        <v>553.4</v>
      </c>
      <c r="R51" s="124">
        <v>2763</v>
      </c>
      <c r="S51" s="78">
        <v>641.01</v>
      </c>
      <c r="T51" s="79">
        <v>2763</v>
      </c>
      <c r="U51" s="78">
        <v>641.01</v>
      </c>
      <c r="V51" s="79">
        <v>2763</v>
      </c>
      <c r="W51" s="78">
        <v>641.01</v>
      </c>
      <c r="X51" s="79">
        <v>2763</v>
      </c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</row>
    <row r="52" spans="1:84" ht="82.8" x14ac:dyDescent="0.25">
      <c r="A52" s="67" t="s">
        <v>45</v>
      </c>
      <c r="B52" s="70" t="s">
        <v>90</v>
      </c>
      <c r="C52" s="90"/>
      <c r="D52" s="81"/>
      <c r="E52" s="84"/>
      <c r="F52" s="83"/>
      <c r="G52" s="101"/>
      <c r="H52" s="93"/>
      <c r="I52" s="101"/>
      <c r="J52" s="102"/>
      <c r="K52" s="109">
        <v>2329.25</v>
      </c>
      <c r="L52" s="104">
        <v>10537</v>
      </c>
      <c r="M52" s="110">
        <v>2329.25</v>
      </c>
      <c r="N52" s="111">
        <v>10614</v>
      </c>
      <c r="O52" s="123">
        <v>2386.5300000000002</v>
      </c>
      <c r="P52" s="124">
        <v>10227</v>
      </c>
      <c r="Q52" s="122">
        <f>O52</f>
        <v>2386.5300000000002</v>
      </c>
      <c r="R52" s="124">
        <v>10227</v>
      </c>
      <c r="S52" s="78">
        <v>2372.66</v>
      </c>
      <c r="T52" s="79">
        <v>10227</v>
      </c>
      <c r="U52" s="78">
        <v>2372.66</v>
      </c>
      <c r="V52" s="79">
        <v>10227</v>
      </c>
      <c r="W52" s="78">
        <v>2372.66</v>
      </c>
      <c r="X52" s="79">
        <v>10227</v>
      </c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</row>
    <row r="53" spans="1:84" ht="82.8" x14ac:dyDescent="0.25">
      <c r="A53" s="61" t="s">
        <v>46</v>
      </c>
      <c r="B53" s="68" t="s">
        <v>90</v>
      </c>
      <c r="C53" s="90"/>
      <c r="D53" s="81"/>
      <c r="E53" s="84"/>
      <c r="F53" s="83"/>
      <c r="G53" s="92"/>
      <c r="H53" s="93"/>
      <c r="I53" s="92"/>
      <c r="J53" s="94"/>
      <c r="K53" s="103">
        <v>1042.6600000000001</v>
      </c>
      <c r="L53" s="112">
        <v>4691</v>
      </c>
      <c r="M53" s="105">
        <v>1042.6600000000001</v>
      </c>
      <c r="N53" s="112">
        <v>4691</v>
      </c>
      <c r="O53" s="114">
        <v>1055.3</v>
      </c>
      <c r="P53" s="124">
        <v>4691</v>
      </c>
      <c r="Q53" s="122">
        <v>1055.3</v>
      </c>
      <c r="R53" s="124">
        <v>4691</v>
      </c>
      <c r="S53" s="73">
        <v>1088.31</v>
      </c>
      <c r="T53" s="79">
        <v>4691</v>
      </c>
      <c r="U53" s="73">
        <v>1088.31</v>
      </c>
      <c r="V53" s="79">
        <v>4691</v>
      </c>
      <c r="W53" s="73">
        <v>1088.31</v>
      </c>
      <c r="X53" s="79">
        <v>4691</v>
      </c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</row>
    <row r="54" spans="1:84" ht="96.6" x14ac:dyDescent="0.25">
      <c r="A54" s="67" t="s">
        <v>91</v>
      </c>
      <c r="B54" s="70" t="s">
        <v>90</v>
      </c>
      <c r="C54" s="90"/>
      <c r="D54" s="91"/>
      <c r="E54" s="84"/>
      <c r="F54" s="83"/>
      <c r="G54" s="101"/>
      <c r="H54" s="93"/>
      <c r="I54" s="99"/>
      <c r="J54" s="94"/>
      <c r="K54" s="109">
        <v>1148</v>
      </c>
      <c r="L54" s="104">
        <v>4850</v>
      </c>
      <c r="M54" s="113">
        <v>1148</v>
      </c>
      <c r="N54" s="111">
        <v>4850</v>
      </c>
      <c r="O54" s="114">
        <v>1079.02</v>
      </c>
      <c r="P54" s="124">
        <v>5515</v>
      </c>
      <c r="Q54" s="122">
        <v>1079.02</v>
      </c>
      <c r="R54" s="124">
        <v>5515</v>
      </c>
      <c r="S54" s="78">
        <v>1279.48</v>
      </c>
      <c r="T54" s="79">
        <v>5515</v>
      </c>
      <c r="U54" s="78">
        <v>1279.48</v>
      </c>
      <c r="V54" s="79">
        <v>5515</v>
      </c>
      <c r="W54" s="78">
        <v>1279.48</v>
      </c>
      <c r="X54" s="79">
        <v>5515</v>
      </c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</row>
    <row r="55" spans="1:84" ht="69" x14ac:dyDescent="0.25">
      <c r="A55" s="67" t="s">
        <v>42</v>
      </c>
      <c r="B55" s="70" t="s">
        <v>90</v>
      </c>
      <c r="C55" s="90"/>
      <c r="D55" s="91"/>
      <c r="E55" s="84"/>
      <c r="F55" s="83"/>
      <c r="G55" s="101"/>
      <c r="H55" s="93"/>
      <c r="I55" s="99"/>
      <c r="J55" s="94"/>
      <c r="K55" s="109">
        <v>2435.64</v>
      </c>
      <c r="L55" s="104">
        <v>10290</v>
      </c>
      <c r="M55" s="113">
        <f>K55</f>
        <v>2435.64</v>
      </c>
      <c r="N55" s="111">
        <v>10290</v>
      </c>
      <c r="O55" s="114">
        <v>2189.9</v>
      </c>
      <c r="P55" s="115">
        <v>9902</v>
      </c>
      <c r="Q55" s="122">
        <v>2189.9</v>
      </c>
      <c r="R55" s="124">
        <v>9902</v>
      </c>
      <c r="S55" s="78">
        <v>2297.2600000000002</v>
      </c>
      <c r="T55" s="79">
        <v>9902</v>
      </c>
      <c r="U55" s="78">
        <v>2297.2600000000002</v>
      </c>
      <c r="V55" s="79">
        <v>9902</v>
      </c>
      <c r="W55" s="78">
        <v>2297.2600000000002</v>
      </c>
      <c r="X55" s="79">
        <v>9902</v>
      </c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</row>
    <row r="56" spans="1:84" s="24" customFormat="1" hidden="1" x14ac:dyDescent="0.25">
      <c r="A56" s="145" t="s">
        <v>47</v>
      </c>
      <c r="B56" s="146"/>
      <c r="C56" s="146"/>
      <c r="D56" s="146"/>
      <c r="E56" s="146"/>
      <c r="F56" s="146"/>
      <c r="G56" s="146"/>
      <c r="H56" s="146"/>
      <c r="I56" s="146"/>
      <c r="J56" s="147"/>
      <c r="K56" s="29"/>
      <c r="L56" s="30"/>
      <c r="M56" s="31"/>
      <c r="N56" s="32"/>
      <c r="O56" s="29"/>
      <c r="P56" s="30"/>
      <c r="Q56" s="57"/>
      <c r="R56" s="58"/>
      <c r="S56" s="33"/>
      <c r="T56" s="34"/>
      <c r="U56" s="29"/>
      <c r="V56" s="32"/>
      <c r="W56" s="29"/>
      <c r="X56" s="32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</row>
    <row r="57" spans="1:84" s="24" customFormat="1" ht="230.25" hidden="1" customHeight="1" thickBot="1" x14ac:dyDescent="0.3">
      <c r="A57" s="35" t="s">
        <v>48</v>
      </c>
      <c r="B57" s="36" t="s">
        <v>49</v>
      </c>
      <c r="C57" s="37">
        <v>880</v>
      </c>
      <c r="D57" s="38">
        <v>101</v>
      </c>
      <c r="E57" s="39">
        <v>880</v>
      </c>
      <c r="F57" s="40">
        <v>101</v>
      </c>
      <c r="G57" s="41">
        <v>900</v>
      </c>
      <c r="H57" s="38">
        <v>104</v>
      </c>
      <c r="I57" s="39">
        <v>900</v>
      </c>
      <c r="J57" s="42">
        <v>104</v>
      </c>
      <c r="K57" s="37">
        <v>1060</v>
      </c>
      <c r="L57" s="38">
        <v>102</v>
      </c>
      <c r="M57" s="39">
        <v>1060</v>
      </c>
      <c r="N57" s="40">
        <v>102</v>
      </c>
      <c r="O57" s="37"/>
      <c r="P57" s="38"/>
      <c r="Q57" s="59"/>
      <c r="R57" s="60"/>
      <c r="S57" s="41"/>
      <c r="T57" s="42"/>
      <c r="U57" s="37"/>
      <c r="V57" s="40"/>
      <c r="W57" s="37"/>
      <c r="X57" s="40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</row>
    <row r="58" spans="1:84" s="24" customFormat="1" ht="14.4" hidden="1" thickBot="1" x14ac:dyDescent="0.3">
      <c r="A58" s="35" t="s">
        <v>61</v>
      </c>
      <c r="B58" s="36" t="s">
        <v>49</v>
      </c>
      <c r="C58" s="37"/>
      <c r="D58" s="38"/>
      <c r="E58" s="39"/>
      <c r="F58" s="40"/>
      <c r="G58" s="41"/>
      <c r="H58" s="38"/>
      <c r="I58" s="39"/>
      <c r="J58" s="42"/>
      <c r="K58" s="37"/>
      <c r="L58" s="38"/>
      <c r="M58" s="39"/>
      <c r="N58" s="40"/>
      <c r="O58" s="37">
        <f>1360+300</f>
        <v>1660</v>
      </c>
      <c r="P58" s="38">
        <v>102</v>
      </c>
      <c r="Q58" s="59">
        <v>1160</v>
      </c>
      <c r="R58" s="60">
        <v>102</v>
      </c>
      <c r="S58" s="41">
        <v>1360</v>
      </c>
      <c r="T58" s="42">
        <v>102</v>
      </c>
      <c r="U58" s="37">
        <v>1360</v>
      </c>
      <c r="V58" s="40">
        <v>102</v>
      </c>
      <c r="W58" s="37">
        <v>1360</v>
      </c>
      <c r="X58" s="40">
        <v>102</v>
      </c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</row>
    <row r="59" spans="1:84" x14ac:dyDescent="0.25">
      <c r="A59" s="43"/>
      <c r="B59" s="44"/>
      <c r="C59" s="45"/>
      <c r="D59" s="46"/>
      <c r="E59" s="45"/>
      <c r="F59" s="46"/>
      <c r="G59" s="45"/>
      <c r="H59" s="46"/>
      <c r="I59" s="45"/>
      <c r="J59" s="46"/>
      <c r="K59" s="45"/>
      <c r="L59" s="46"/>
      <c r="M59" s="45"/>
      <c r="N59" s="46"/>
      <c r="O59" s="45"/>
      <c r="P59" s="131"/>
      <c r="Q59" s="131"/>
      <c r="R59" s="131"/>
      <c r="S59" s="45"/>
      <c r="T59" s="45"/>
      <c r="U59" s="45"/>
      <c r="V59" s="45"/>
      <c r="W59" s="45"/>
      <c r="X59" s="45"/>
    </row>
    <row r="60" spans="1:84" x14ac:dyDescent="0.25">
      <c r="A60" s="1" t="s">
        <v>51</v>
      </c>
      <c r="P60" s="132"/>
      <c r="Q60" s="132"/>
      <c r="R60" s="132"/>
    </row>
    <row r="63" spans="1:84" ht="15.6" x14ac:dyDescent="0.3">
      <c r="A63" s="48"/>
      <c r="B63" s="48"/>
      <c r="C63" s="48"/>
      <c r="D63" s="48"/>
      <c r="E63" s="48"/>
      <c r="F63" s="48"/>
      <c r="G63" s="48"/>
      <c r="H63" s="48"/>
      <c r="I63" s="48"/>
    </row>
  </sheetData>
  <mergeCells count="41">
    <mergeCell ref="E4:O4"/>
    <mergeCell ref="A5:U5"/>
    <mergeCell ref="A7:A9"/>
    <mergeCell ref="B7:B9"/>
    <mergeCell ref="C7:F7"/>
    <mergeCell ref="G7:J7"/>
    <mergeCell ref="K7:N7"/>
    <mergeCell ref="O7:R7"/>
    <mergeCell ref="S7:T8"/>
    <mergeCell ref="U7:V8"/>
    <mergeCell ref="W7:X8"/>
    <mergeCell ref="C8:D8"/>
    <mergeCell ref="E8:F8"/>
    <mergeCell ref="G8:H8"/>
    <mergeCell ref="I8:J8"/>
    <mergeCell ref="K8:L8"/>
    <mergeCell ref="M8:N8"/>
    <mergeCell ref="O8:P8"/>
    <mergeCell ref="Q8:R8"/>
    <mergeCell ref="E46:E50"/>
    <mergeCell ref="A11:U11"/>
    <mergeCell ref="A20:L20"/>
    <mergeCell ref="A28:J28"/>
    <mergeCell ref="A56:J56"/>
    <mergeCell ref="A31:A34"/>
    <mergeCell ref="A35:A38"/>
    <mergeCell ref="C46:C50"/>
    <mergeCell ref="K31:K34"/>
    <mergeCell ref="M31:M34"/>
    <mergeCell ref="K35:K38"/>
    <mergeCell ref="M35:M38"/>
    <mergeCell ref="O35:O38"/>
    <mergeCell ref="Q35:Q38"/>
    <mergeCell ref="O31:O34"/>
    <mergeCell ref="Q31:Q34"/>
    <mergeCell ref="S31:S34"/>
    <mergeCell ref="U31:U34"/>
    <mergeCell ref="W31:W34"/>
    <mergeCell ref="S35:S38"/>
    <mergeCell ref="U35:U38"/>
    <mergeCell ref="W35:W38"/>
  </mergeCells>
  <pageMargins left="0.39370078740157483" right="0.39370078740157483" top="0.59055118110236227" bottom="0.39370078740157483" header="0.31496062992125984" footer="0.31496062992125984"/>
  <pageSetup paperSize="9" scale="50" orientation="landscape" horizontalDpi="180" verticalDpi="180" r:id="rId1"/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F45"/>
  <sheetViews>
    <sheetView view="pageBreakPreview" topLeftCell="A4" zoomScale="75" zoomScaleNormal="100" zoomScaleSheetLayoutView="75" workbookViewId="0">
      <selection activeCell="I16" sqref="I16:J16"/>
    </sheetView>
  </sheetViews>
  <sheetFormatPr defaultColWidth="9.109375" defaultRowHeight="13.8" x14ac:dyDescent="0.25"/>
  <cols>
    <col min="1" max="1" width="23.44140625" style="1" customWidth="1"/>
    <col min="2" max="2" width="9.44140625" style="1" bestFit="1" customWidth="1"/>
    <col min="3" max="18" width="9.44140625" style="1" customWidth="1"/>
    <col min="19" max="24" width="8.33203125" style="1" customWidth="1"/>
    <col min="25" max="84" width="9.109375" style="3"/>
    <col min="85" max="16384" width="9.109375" style="1"/>
  </cols>
  <sheetData>
    <row r="1" spans="1:84" x14ac:dyDescent="0.25">
      <c r="X1" s="2" t="s">
        <v>52</v>
      </c>
    </row>
    <row r="2" spans="1:84" ht="13.5" customHeight="1" x14ac:dyDescent="0.4">
      <c r="A2" s="4"/>
      <c r="X2" s="2" t="s">
        <v>53</v>
      </c>
    </row>
    <row r="3" spans="1:84" ht="15.75" customHeight="1" x14ac:dyDescent="0.25">
      <c r="X3" s="2" t="s">
        <v>0</v>
      </c>
    </row>
    <row r="4" spans="1:84" ht="18" customHeight="1" x14ac:dyDescent="0.25">
      <c r="E4" s="183" t="s">
        <v>54</v>
      </c>
      <c r="F4" s="183"/>
      <c r="G4" s="183"/>
      <c r="H4" s="183"/>
      <c r="I4" s="183"/>
      <c r="J4" s="183"/>
      <c r="K4" s="183"/>
      <c r="L4" s="183"/>
      <c r="M4" s="183"/>
      <c r="N4" s="183"/>
      <c r="O4" s="183"/>
      <c r="X4" s="2" t="s">
        <v>1</v>
      </c>
    </row>
    <row r="5" spans="1:84" ht="15" customHeight="1" x14ac:dyDescent="0.3">
      <c r="E5" s="184" t="s">
        <v>55</v>
      </c>
      <c r="F5" s="184"/>
      <c r="G5" s="184"/>
      <c r="H5" s="184"/>
      <c r="I5" s="184"/>
      <c r="J5" s="184"/>
      <c r="K5" s="184"/>
      <c r="L5" s="184"/>
      <c r="M5" s="184"/>
      <c r="N5" s="184"/>
      <c r="O5" s="184"/>
      <c r="X5" s="2" t="s">
        <v>2</v>
      </c>
    </row>
    <row r="6" spans="1:84" s="50" customFormat="1" x14ac:dyDescent="0.25">
      <c r="A6" s="1"/>
      <c r="B6" s="44"/>
      <c r="C6" s="45"/>
      <c r="D6" s="46"/>
      <c r="E6" s="45"/>
      <c r="F6" s="46"/>
      <c r="G6" s="45"/>
      <c r="H6" s="46"/>
      <c r="I6" s="45"/>
      <c r="J6" s="46"/>
      <c r="K6" s="45"/>
      <c r="L6" s="46"/>
      <c r="M6" s="45"/>
      <c r="N6" s="46"/>
      <c r="O6" s="45"/>
      <c r="P6" s="46"/>
      <c r="Q6" s="45"/>
      <c r="R6" s="45"/>
      <c r="S6" s="47"/>
      <c r="T6" s="46"/>
      <c r="U6" s="47"/>
      <c r="V6" s="46"/>
      <c r="W6" s="49" t="s">
        <v>56</v>
      </c>
      <c r="X6" s="46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</row>
    <row r="7" spans="1:84" ht="15" customHeight="1" x14ac:dyDescent="0.25">
      <c r="A7" s="171" t="s">
        <v>57</v>
      </c>
      <c r="B7" s="171" t="s">
        <v>4</v>
      </c>
      <c r="C7" s="181" t="s">
        <v>69</v>
      </c>
      <c r="D7" s="181"/>
      <c r="E7" s="181"/>
      <c r="F7" s="181"/>
      <c r="G7" s="181" t="s">
        <v>70</v>
      </c>
      <c r="H7" s="181"/>
      <c r="I7" s="181"/>
      <c r="J7" s="181"/>
      <c r="K7" s="181" t="s">
        <v>71</v>
      </c>
      <c r="L7" s="181"/>
      <c r="M7" s="181"/>
      <c r="N7" s="181"/>
      <c r="O7" s="181" t="s">
        <v>72</v>
      </c>
      <c r="P7" s="181"/>
      <c r="Q7" s="181"/>
      <c r="R7" s="181"/>
      <c r="S7" s="181" t="s">
        <v>73</v>
      </c>
      <c r="T7" s="181"/>
      <c r="U7" s="181" t="s">
        <v>74</v>
      </c>
      <c r="V7" s="181"/>
      <c r="W7" s="181" t="s">
        <v>75</v>
      </c>
      <c r="X7" s="181"/>
    </row>
    <row r="8" spans="1:84" x14ac:dyDescent="0.25">
      <c r="A8" s="171"/>
      <c r="B8" s="17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</row>
    <row r="9" spans="1:84" ht="86.25" customHeight="1" x14ac:dyDescent="0.25">
      <c r="A9" s="171"/>
      <c r="B9" s="171"/>
      <c r="C9" s="182" t="s">
        <v>5</v>
      </c>
      <c r="D9" s="182"/>
      <c r="E9" s="182" t="s">
        <v>6</v>
      </c>
      <c r="F9" s="182"/>
      <c r="G9" s="182" t="s">
        <v>5</v>
      </c>
      <c r="H9" s="182"/>
      <c r="I9" s="182" t="s">
        <v>6</v>
      </c>
      <c r="J9" s="182"/>
      <c r="K9" s="182" t="s">
        <v>5</v>
      </c>
      <c r="L9" s="182"/>
      <c r="M9" s="182" t="s">
        <v>6</v>
      </c>
      <c r="N9" s="182"/>
      <c r="O9" s="182" t="s">
        <v>5</v>
      </c>
      <c r="P9" s="182"/>
      <c r="Q9" s="182" t="s">
        <v>58</v>
      </c>
      <c r="R9" s="182"/>
      <c r="S9" s="181"/>
      <c r="T9" s="181"/>
      <c r="U9" s="181"/>
      <c r="V9" s="181"/>
      <c r="W9" s="181"/>
      <c r="X9" s="181"/>
    </row>
    <row r="10" spans="1:84" x14ac:dyDescent="0.25">
      <c r="A10" s="6">
        <v>1</v>
      </c>
      <c r="B10" s="6">
        <v>2</v>
      </c>
      <c r="C10" s="179">
        <v>25</v>
      </c>
      <c r="D10" s="180"/>
      <c r="E10" s="179">
        <v>26</v>
      </c>
      <c r="F10" s="180"/>
      <c r="G10" s="179">
        <v>27</v>
      </c>
      <c r="H10" s="180"/>
      <c r="I10" s="179">
        <v>28</v>
      </c>
      <c r="J10" s="180"/>
      <c r="K10" s="179">
        <v>29</v>
      </c>
      <c r="L10" s="180"/>
      <c r="M10" s="179">
        <v>30</v>
      </c>
      <c r="N10" s="180"/>
      <c r="O10" s="179">
        <v>31</v>
      </c>
      <c r="P10" s="180"/>
      <c r="Q10" s="179">
        <v>32</v>
      </c>
      <c r="R10" s="180"/>
      <c r="S10" s="179">
        <v>33</v>
      </c>
      <c r="T10" s="180"/>
      <c r="U10" s="179">
        <v>34</v>
      </c>
      <c r="V10" s="180"/>
      <c r="W10" s="179">
        <v>35</v>
      </c>
      <c r="X10" s="180"/>
    </row>
    <row r="11" spans="1:84" x14ac:dyDescent="0.25">
      <c r="A11" s="140" t="s">
        <v>9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2"/>
    </row>
    <row r="12" spans="1:84" ht="55.2" x14ac:dyDescent="0.25">
      <c r="A12" s="8" t="s">
        <v>11</v>
      </c>
      <c r="B12" s="6" t="s">
        <v>10</v>
      </c>
      <c r="C12" s="177">
        <f>'Оценка потребности'!C12/'Оценка потребности'!D12</f>
        <v>34.358342696629215</v>
      </c>
      <c r="D12" s="178"/>
      <c r="E12" s="177">
        <f>'Оценка потребности'!E12/'Оценка потребности'!F12</f>
        <v>34.218531337698785</v>
      </c>
      <c r="F12" s="178"/>
      <c r="G12" s="177">
        <f>'Оценка потребности'!G12/'Оценка потребности'!H12</f>
        <v>63.764586739327882</v>
      </c>
      <c r="H12" s="178"/>
      <c r="I12" s="177">
        <f>'Оценка потребности'!I12/'Оценка потребности'!J12</f>
        <v>64.409069981583798</v>
      </c>
      <c r="J12" s="178"/>
      <c r="K12" s="177">
        <f>'Оценка потребности'!K12/'Оценка потребности'!L12</f>
        <v>64.147831858407088</v>
      </c>
      <c r="L12" s="178"/>
      <c r="M12" s="177">
        <f>'Оценка потребности'!M12/'Оценка потребности'!N12</f>
        <v>64.037912966252222</v>
      </c>
      <c r="N12" s="178"/>
      <c r="O12" s="177">
        <f>'Оценка потребности'!O12/'Оценка потребности'!P12</f>
        <v>68.316273127753306</v>
      </c>
      <c r="P12" s="178"/>
      <c r="Q12" s="177">
        <f>'Оценка потребности'!Q12/'Оценка потребности'!R12</f>
        <v>45.514075546719688</v>
      </c>
      <c r="R12" s="178"/>
      <c r="S12" s="177">
        <f>'Оценка потребности'!S12/'Оценка потребности'!T12</f>
        <v>74.208767361111114</v>
      </c>
      <c r="T12" s="178"/>
      <c r="U12" s="177">
        <f>'Оценка потребности'!U12/'Оценка потребности'!V12</f>
        <v>75.481458333333336</v>
      </c>
      <c r="V12" s="178"/>
      <c r="W12" s="177">
        <f>'Оценка потребности'!W12/'Оценка потребности'!X12</f>
        <v>73.550937499999989</v>
      </c>
      <c r="X12" s="178"/>
    </row>
    <row r="13" spans="1:84" x14ac:dyDescent="0.25">
      <c r="A13" s="8" t="s">
        <v>12</v>
      </c>
      <c r="B13" s="6" t="s">
        <v>10</v>
      </c>
      <c r="C13" s="177">
        <f>'Оценка потребности'!C13/'Оценка потребности'!D13</f>
        <v>73.011479400749053</v>
      </c>
      <c r="D13" s="178"/>
      <c r="E13" s="177">
        <f>'Оценка потребности'!E13/'Оценка потребности'!F13</f>
        <v>72.714377923292801</v>
      </c>
      <c r="F13" s="178"/>
      <c r="G13" s="177">
        <f>'Оценка потребности'!G13/'Оценка потребности'!H13</f>
        <v>61.893369663941876</v>
      </c>
      <c r="H13" s="178"/>
      <c r="I13" s="177">
        <f>'Оценка потребности'!I13/'Оценка потребности'!J13</f>
        <v>62.246224677716384</v>
      </c>
      <c r="J13" s="178"/>
      <c r="K13" s="177">
        <f>'Оценка потребности'!K13/'Оценка потребности'!L13</f>
        <v>60.435672566371679</v>
      </c>
      <c r="L13" s="178"/>
      <c r="M13" s="177">
        <f>'Оценка потребности'!M13/'Оценка потребности'!N13</f>
        <v>59.932557726465362</v>
      </c>
      <c r="N13" s="178"/>
      <c r="O13" s="177">
        <f>'Оценка потребности'!O13/'Оценка потребности'!P13</f>
        <v>59.872299559471365</v>
      </c>
      <c r="P13" s="178"/>
      <c r="Q13" s="177">
        <f>'Оценка потребности'!Q13/'Оценка потребности'!R13</f>
        <v>41.881411530815107</v>
      </c>
      <c r="R13" s="178"/>
      <c r="S13" s="177">
        <f>'Оценка потребности'!S13/'Оценка потребности'!T13</f>
        <v>73.992673611111115</v>
      </c>
      <c r="T13" s="178"/>
      <c r="U13" s="177">
        <f>'Оценка потребности'!U13/'Оценка потребности'!V13</f>
        <v>76.29995659722222</v>
      </c>
      <c r="V13" s="178"/>
      <c r="W13" s="177">
        <f>'Оценка потребности'!W13/'Оценка потребности'!X13</f>
        <v>78.230477430555553</v>
      </c>
      <c r="X13" s="178"/>
    </row>
    <row r="14" spans="1:84" ht="55.2" x14ac:dyDescent="0.25">
      <c r="A14" s="8" t="s">
        <v>13</v>
      </c>
      <c r="B14" s="6" t="s">
        <v>10</v>
      </c>
      <c r="C14" s="177">
        <f>'Оценка потребности'!C14/'Оценка потребности'!D14</f>
        <v>69.150450928381971</v>
      </c>
      <c r="D14" s="178"/>
      <c r="E14" s="177">
        <f>'Оценка потребности'!E14/'Оценка потребности'!F14</f>
        <v>69.336637168141593</v>
      </c>
      <c r="F14" s="178"/>
      <c r="G14" s="177">
        <f>'Оценка потребности'!G14/'Оценка потребности'!H14</f>
        <v>77.694026086956526</v>
      </c>
      <c r="H14" s="178"/>
      <c r="I14" s="177">
        <f>'Оценка потребности'!I14/'Оценка потребности'!J14</f>
        <v>75.613738317757011</v>
      </c>
      <c r="J14" s="178"/>
      <c r="K14" s="177">
        <f>'Оценка потребности'!K14/'Оценка потребности'!L14</f>
        <v>77.373059701492537</v>
      </c>
      <c r="L14" s="178"/>
      <c r="M14" s="177">
        <f>'Оценка потребности'!M14/'Оценка потребности'!N14</f>
        <v>77.403029288702925</v>
      </c>
      <c r="N14" s="178"/>
      <c r="O14" s="177">
        <f>'Оценка потребности'!O14/'Оценка потребности'!P14</f>
        <v>74.735779436152569</v>
      </c>
      <c r="P14" s="178"/>
      <c r="Q14" s="177">
        <f>'Оценка потребности'!Q14/'Оценка потребности'!R14</f>
        <v>55.568449744463372</v>
      </c>
      <c r="R14" s="178"/>
      <c r="S14" s="177">
        <f>'Оценка потребности'!S14/'Оценка потребности'!T14</f>
        <v>80.116898785425093</v>
      </c>
      <c r="T14" s="178"/>
      <c r="U14" s="177">
        <f>'Оценка потребности'!U14/'Оценка потребности'!V14</f>
        <v>81.130153846153846</v>
      </c>
      <c r="V14" s="178"/>
      <c r="W14" s="177">
        <f>'Оценка потребности'!W14/'Оценка потребности'!X14</f>
        <v>82.487165991902827</v>
      </c>
      <c r="X14" s="178"/>
    </row>
    <row r="15" spans="1:84" ht="55.2" x14ac:dyDescent="0.25">
      <c r="A15" s="8" t="s">
        <v>14</v>
      </c>
      <c r="B15" s="6" t="s">
        <v>10</v>
      </c>
      <c r="C15" s="177">
        <f>'Оценка потребности'!C15/'Оценка потребности'!D15</f>
        <v>70.226458157227384</v>
      </c>
      <c r="D15" s="178"/>
      <c r="E15" s="177">
        <f>'Оценка потребности'!E15/'Оценка потребности'!F15</f>
        <v>70.559957374254054</v>
      </c>
      <c r="F15" s="178"/>
      <c r="G15" s="177">
        <f>'Оценка потребности'!G15/'Оценка потребности'!H15</f>
        <v>79.63626990779548</v>
      </c>
      <c r="H15" s="178"/>
      <c r="I15" s="177">
        <f>'Оценка потребности'!I15/'Оценка потребности'!J15</f>
        <v>80.952172797262619</v>
      </c>
      <c r="J15" s="178"/>
      <c r="K15" s="177">
        <f>'Оценка потребности'!K15/'Оценка потребности'!L15</f>
        <v>79.823684633950123</v>
      </c>
      <c r="L15" s="178"/>
      <c r="M15" s="177">
        <f>'Оценка потребности'!M15/'Оценка потребности'!N15</f>
        <v>80.88315789473684</v>
      </c>
      <c r="N15" s="178"/>
      <c r="O15" s="177">
        <f>'Оценка потребности'!O15/'Оценка потребности'!P15</f>
        <v>77.102880128720841</v>
      </c>
      <c r="P15" s="178"/>
      <c r="Q15" s="177">
        <f>'Оценка потребности'!Q15/'Оценка потребности'!R15</f>
        <v>57.56720331950207</v>
      </c>
      <c r="R15" s="178"/>
      <c r="S15" s="177">
        <f>'Оценка потребности'!S15/'Оценка потребности'!T15</f>
        <v>81.117949113338469</v>
      </c>
      <c r="T15" s="178"/>
      <c r="U15" s="177">
        <f>'Оценка потребности'!U15/'Оценка потребности'!V15</f>
        <v>82.143855050115647</v>
      </c>
      <c r="V15" s="178"/>
      <c r="W15" s="177">
        <f>'Оценка потребности'!W15/'Оценка потребности'!X15</f>
        <v>83.517833461835011</v>
      </c>
      <c r="X15" s="178"/>
    </row>
    <row r="16" spans="1:84" ht="55.2" x14ac:dyDescent="0.25">
      <c r="A16" s="8" t="s">
        <v>15</v>
      </c>
      <c r="B16" s="6" t="s">
        <v>10</v>
      </c>
      <c r="C16" s="177">
        <f>'Оценка потребности'!C16/'Оценка потребности'!D16</f>
        <v>124.43494505494505</v>
      </c>
      <c r="D16" s="178"/>
      <c r="E16" s="177">
        <f>'Оценка потребности'!E16/'Оценка потребности'!F16</f>
        <v>123.55226277372263</v>
      </c>
      <c r="F16" s="178"/>
      <c r="G16" s="177">
        <f>'Оценка потребности'!G16/'Оценка потребности'!H16</f>
        <v>145.34781954887217</v>
      </c>
      <c r="H16" s="178"/>
      <c r="I16" s="177">
        <f>'Оценка потребности'!I16/'Оценка потребности'!J16</f>
        <v>145.32354716981132</v>
      </c>
      <c r="J16" s="178"/>
      <c r="K16" s="177">
        <f>'Оценка потребности'!K16/'Оценка потребности'!L16</f>
        <v>147.90369963369963</v>
      </c>
      <c r="L16" s="178"/>
      <c r="M16" s="177">
        <f>'Оценка потребности'!M16/'Оценка потребности'!N16</f>
        <v>148.79152416356877</v>
      </c>
      <c r="N16" s="178"/>
      <c r="O16" s="177">
        <f>'Оценка потребности'!O16/'Оценка потребности'!P16</f>
        <v>142.86238095238096</v>
      </c>
      <c r="P16" s="178"/>
      <c r="Q16" s="177">
        <f>'Оценка потребности'!Q16/'Оценка потребности'!R16</f>
        <v>106.52588679245284</v>
      </c>
      <c r="R16" s="178"/>
      <c r="S16" s="177">
        <f>'Оценка потребности'!S16/'Оценка потребности'!T16</f>
        <v>171.25992000000002</v>
      </c>
      <c r="T16" s="178"/>
      <c r="U16" s="177">
        <f>'Оценка потребности'!U16/'Оценка потребности'!V16</f>
        <v>173.42588000000001</v>
      </c>
      <c r="V16" s="178"/>
      <c r="W16" s="177">
        <f>'Оценка потребности'!W16/'Оценка потребности'!X16</f>
        <v>176.32664000000003</v>
      </c>
      <c r="X16" s="178"/>
    </row>
    <row r="17" spans="1:24" s="3" customFormat="1" x14ac:dyDescent="0.25">
      <c r="A17" s="8" t="s">
        <v>16</v>
      </c>
      <c r="B17" s="6" t="s">
        <v>10</v>
      </c>
      <c r="C17" s="177">
        <f>'Оценка потребности'!C17/'Оценка потребности'!D17</f>
        <v>4.7117747440273039</v>
      </c>
      <c r="D17" s="178"/>
      <c r="E17" s="177">
        <f>'Оценка потребности'!E17/'Оценка потребности'!F17</f>
        <v>4.5106672333191673</v>
      </c>
      <c r="F17" s="178"/>
      <c r="G17" s="177">
        <f>'Оценка потребности'!G17/'Оценка потребности'!H17</f>
        <v>5.1125863453815263</v>
      </c>
      <c r="H17" s="178"/>
      <c r="I17" s="177">
        <f>'Оценка потребности'!I17/'Оценка потребности'!J17</f>
        <v>5.3033709744876623</v>
      </c>
      <c r="J17" s="178"/>
      <c r="K17" s="177">
        <f>'Оценка потребности'!K17/'Оценка потребности'!L17</f>
        <v>5.039840788476118</v>
      </c>
      <c r="L17" s="178"/>
      <c r="M17" s="177">
        <f>'Оценка потребности'!M17/'Оценка потребности'!N17</f>
        <v>5.2443056108237167</v>
      </c>
      <c r="N17" s="178"/>
      <c r="O17" s="177">
        <f>'Оценка потребности'!O17/'Оценка потребности'!P17</f>
        <v>4.8533371126228273</v>
      </c>
      <c r="P17" s="178"/>
      <c r="Q17" s="177">
        <f>'Оценка потребности'!Q17/'Оценка потребности'!R17</f>
        <v>3.6623443656422383</v>
      </c>
      <c r="R17" s="178"/>
      <c r="S17" s="177">
        <f>'Оценка потребности'!S17/'Оценка потребности'!T17</f>
        <v>5.5987370929308975</v>
      </c>
      <c r="T17" s="178"/>
      <c r="U17" s="177">
        <f>'Оценка потребности'!U17/'Оценка потребности'!V17</f>
        <v>5.6695432883240668</v>
      </c>
      <c r="V17" s="178"/>
      <c r="W17" s="177">
        <f>'Оценка потребности'!W17/'Оценка потребности'!X17</f>
        <v>5.764372517871327</v>
      </c>
      <c r="X17" s="178"/>
    </row>
    <row r="18" spans="1:24" ht="69" x14ac:dyDescent="0.25">
      <c r="A18" s="8" t="s">
        <v>17</v>
      </c>
      <c r="B18" s="6" t="s">
        <v>10</v>
      </c>
      <c r="C18" s="177">
        <f>'Оценка потребности'!C18/'Оценка потребности'!D18</f>
        <v>0.61546275395033856</v>
      </c>
      <c r="D18" s="178"/>
      <c r="E18" s="177">
        <f>'Оценка потребности'!E18/'Оценка потребности'!F18</f>
        <v>0.62001137009664575</v>
      </c>
      <c r="F18" s="178"/>
      <c r="G18" s="177">
        <f>'Оценка потребности'!G18/'Оценка потребности'!H18</f>
        <v>0.33965227145260796</v>
      </c>
      <c r="H18" s="178"/>
      <c r="I18" s="177">
        <f>'Оценка потребности'!I18/'Оценка потребности'!J18</f>
        <v>0.35728613569321538</v>
      </c>
      <c r="J18" s="178"/>
      <c r="K18" s="177">
        <f>'Оценка потребности'!K18/'Оценка потребности'!L18</f>
        <v>0.44666666666666666</v>
      </c>
      <c r="L18" s="178"/>
      <c r="M18" s="177">
        <f>'Оценка потребности'!M18/'Оценка потребности'!N18</f>
        <v>0.52706666666666668</v>
      </c>
      <c r="N18" s="178"/>
      <c r="O18" s="177">
        <f>'Оценка потребности'!O18/'Оценка потребности'!P18</f>
        <v>0.32752839372633857</v>
      </c>
      <c r="P18" s="178"/>
      <c r="Q18" s="177">
        <f>'Оценка потребности'!Q18/'Оценка потребности'!R18</f>
        <v>0.51419767441860464</v>
      </c>
      <c r="R18" s="178"/>
      <c r="S18" s="177">
        <f>'Оценка потребности'!S18/'Оценка потребности'!T18</f>
        <v>0.41535226077812831</v>
      </c>
      <c r="T18" s="178"/>
      <c r="U18" s="177">
        <f>'Оценка потребности'!U18/'Оценка потребности'!V18</f>
        <v>0.41535226077812831</v>
      </c>
      <c r="V18" s="178"/>
      <c r="W18" s="177">
        <f>'Оценка потребности'!W18/'Оценка потребности'!X18</f>
        <v>0.41535226077812831</v>
      </c>
      <c r="X18" s="178"/>
    </row>
    <row r="19" spans="1:24" ht="55.2" x14ac:dyDescent="0.25">
      <c r="A19" s="8" t="s">
        <v>18</v>
      </c>
      <c r="B19" s="6" t="s">
        <v>10</v>
      </c>
      <c r="C19" s="177">
        <f>'Оценка потребности'!C19/'Оценка потребности'!D19</f>
        <v>6.4955448555499231</v>
      </c>
      <c r="D19" s="178"/>
      <c r="E19" s="177">
        <f>'Оценка потребности'!E19/'Оценка потребности'!F19</f>
        <v>5.4997058823529414</v>
      </c>
      <c r="F19" s="178"/>
      <c r="G19" s="177">
        <f>'Оценка потребности'!G19/'Оценка потребности'!H19</f>
        <v>6.6377329974811081</v>
      </c>
      <c r="H19" s="178"/>
      <c r="I19" s="177">
        <f>'Оценка потребности'!I19/'Оценка потребности'!J19</f>
        <v>5.6409569798068482</v>
      </c>
      <c r="J19" s="178"/>
      <c r="K19" s="177">
        <f>'Оценка потребности'!K19/'Оценка потребности'!L19</f>
        <v>6.4464975845410626</v>
      </c>
      <c r="L19" s="178"/>
      <c r="M19" s="177">
        <f>'Оценка потребности'!M19/'Оценка потребности'!N19</f>
        <v>5.3553978712620376</v>
      </c>
      <c r="N19" s="178"/>
      <c r="O19" s="177">
        <f>'Оценка потребности'!O19/'Оценка потребности'!P19</f>
        <v>5.4120703517587945</v>
      </c>
      <c r="P19" s="178"/>
      <c r="Q19" s="177">
        <f>'Оценка потребности'!Q19/'Оценка потребности'!R19</f>
        <v>5.4120703517587945</v>
      </c>
      <c r="R19" s="178"/>
      <c r="S19" s="177">
        <f>'Оценка потребности'!S19/'Оценка потребности'!T19</f>
        <v>5.55278431372549</v>
      </c>
      <c r="T19" s="178"/>
      <c r="U19" s="177">
        <f>'Оценка потребности'!U19/'Оценка потребности'!V19</f>
        <v>5.6179852941176476</v>
      </c>
      <c r="V19" s="178"/>
      <c r="W19" s="177">
        <f>'Оценка потребности'!W19/'Оценка потребности'!X19</f>
        <v>5.6796029411764701</v>
      </c>
      <c r="X19" s="178"/>
    </row>
    <row r="20" spans="1:24" ht="15" customHeight="1" x14ac:dyDescent="0.25">
      <c r="A20" s="143" t="s">
        <v>19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4"/>
    </row>
    <row r="21" spans="1:24" s="3" customFormat="1" ht="180" customHeight="1" x14ac:dyDescent="0.25">
      <c r="A21" s="17" t="s">
        <v>20</v>
      </c>
      <c r="B21" s="18" t="s">
        <v>21</v>
      </c>
      <c r="C21" s="177">
        <f>'Оценка потребности'!C21/'Оценка потребности'!D21</f>
        <v>40.40053846153846</v>
      </c>
      <c r="D21" s="178"/>
      <c r="E21" s="177">
        <f>'Оценка потребности'!E21/'Оценка потребности'!F21</f>
        <v>38.722884615384615</v>
      </c>
      <c r="F21" s="178"/>
      <c r="G21" s="177">
        <f>'Оценка потребности'!G21/'Оценка потребности'!H21</f>
        <v>33.347500000000004</v>
      </c>
      <c r="H21" s="178"/>
      <c r="I21" s="177">
        <f>'Оценка потребности'!I21/'Оценка потребности'!J21</f>
        <v>33.268230769230769</v>
      </c>
      <c r="J21" s="178"/>
      <c r="K21" s="177">
        <f>'Оценка потребности'!K21/'Оценка потребности'!L21</f>
        <v>30.029499999999999</v>
      </c>
      <c r="L21" s="178"/>
      <c r="M21" s="177">
        <f>'Оценка потребности'!M21/'Оценка потребности'!N21</f>
        <v>29.971615384615383</v>
      </c>
      <c r="N21" s="178"/>
      <c r="O21" s="177"/>
      <c r="P21" s="178"/>
      <c r="Q21" s="177"/>
      <c r="R21" s="178"/>
      <c r="S21" s="177"/>
      <c r="T21" s="178"/>
      <c r="U21" s="177"/>
      <c r="V21" s="178"/>
      <c r="W21" s="177"/>
      <c r="X21" s="178"/>
    </row>
    <row r="22" spans="1:24" s="3" customFormat="1" ht="27.6" x14ac:dyDescent="0.25">
      <c r="A22" s="17" t="s">
        <v>22</v>
      </c>
      <c r="B22" s="18" t="s">
        <v>21</v>
      </c>
      <c r="C22" s="177"/>
      <c r="D22" s="178"/>
      <c r="E22" s="177"/>
      <c r="F22" s="178"/>
      <c r="G22" s="177"/>
      <c r="H22" s="178"/>
      <c r="I22" s="177"/>
      <c r="J22" s="178"/>
      <c r="K22" s="177"/>
      <c r="L22" s="178"/>
      <c r="M22" s="177"/>
      <c r="N22" s="178"/>
      <c r="O22" s="177">
        <f>'Оценка потребности'!O22/'Оценка потребности'!P22</f>
        <v>0.62180451127819547</v>
      </c>
      <c r="P22" s="178"/>
      <c r="Q22" s="177">
        <f>'Оценка потребности'!Q22/'Оценка потребности'!R22</f>
        <v>0.62180451127819547</v>
      </c>
      <c r="R22" s="178"/>
      <c r="S22" s="177">
        <f>'Оценка потребности'!S22/'Оценка потребности'!T22</f>
        <v>0.9184962406015037</v>
      </c>
      <c r="T22" s="178"/>
      <c r="U22" s="177">
        <f>'Оценка потребности'!U22/'Оценка потребности'!V22</f>
        <v>0.96624060150375934</v>
      </c>
      <c r="V22" s="178"/>
      <c r="W22" s="177">
        <f>'Оценка потребности'!W22/'Оценка потребности'!X22</f>
        <v>1.0193609022556389</v>
      </c>
      <c r="X22" s="178"/>
    </row>
    <row r="23" spans="1:24" s="3" customFormat="1" ht="41.4" x14ac:dyDescent="0.25">
      <c r="A23" s="17" t="s">
        <v>23</v>
      </c>
      <c r="B23" s="18" t="s">
        <v>10</v>
      </c>
      <c r="C23" s="177"/>
      <c r="D23" s="178"/>
      <c r="E23" s="177"/>
      <c r="F23" s="178"/>
      <c r="G23" s="177"/>
      <c r="H23" s="178"/>
      <c r="I23" s="177"/>
      <c r="J23" s="178"/>
      <c r="K23" s="177"/>
      <c r="L23" s="178"/>
      <c r="M23" s="177"/>
      <c r="N23" s="178"/>
      <c r="O23" s="177">
        <f>'Оценка потребности'!O23/'Оценка потребности'!P23</f>
        <v>13.340170731707317</v>
      </c>
      <c r="P23" s="178"/>
      <c r="Q23" s="177">
        <f>'Оценка потребности'!Q23/'Оценка потребности'!R23</f>
        <v>13.340170731707317</v>
      </c>
      <c r="R23" s="178"/>
      <c r="S23" s="177">
        <f>'Оценка потребности'!S23/'Оценка потребности'!T23</f>
        <v>16.585365853658537</v>
      </c>
      <c r="T23" s="178"/>
      <c r="U23" s="177">
        <f>'Оценка потребности'!U23/'Оценка потребности'!V23</f>
        <v>17.695121951219512</v>
      </c>
      <c r="V23" s="178"/>
      <c r="W23" s="177">
        <f>'Оценка потребности'!W23/'Оценка потребности'!X23</f>
        <v>18.292682926829269</v>
      </c>
      <c r="X23" s="178"/>
    </row>
    <row r="24" spans="1:24" ht="41.4" x14ac:dyDescent="0.25">
      <c r="A24" s="17" t="s">
        <v>24</v>
      </c>
      <c r="B24" s="18" t="s">
        <v>10</v>
      </c>
      <c r="C24" s="177">
        <f>'Оценка потребности'!C24/'Оценка потребности'!D24</f>
        <v>56.769243243243238</v>
      </c>
      <c r="D24" s="178"/>
      <c r="E24" s="177">
        <f>'Оценка потребности'!E24/'Оценка потребности'!F24</f>
        <v>55.281729729729733</v>
      </c>
      <c r="F24" s="178"/>
      <c r="G24" s="177">
        <f>'Оценка потребности'!G24/'Оценка потребности'!H24</f>
        <v>42.497027027027023</v>
      </c>
      <c r="H24" s="178"/>
      <c r="I24" s="177">
        <f>'Оценка потребности'!I24/'Оценка потребности'!J24</f>
        <v>41.562000000000005</v>
      </c>
      <c r="J24" s="178"/>
      <c r="K24" s="177">
        <f>'Оценка потребности'!K24/'Оценка потребности'!L24</f>
        <v>33.578324324324321</v>
      </c>
      <c r="L24" s="178"/>
      <c r="M24" s="177">
        <f>'Оценка потребности'!M24/'Оценка потребности'!N24</f>
        <v>32.895351351351351</v>
      </c>
      <c r="N24" s="178"/>
      <c r="O24" s="177"/>
      <c r="P24" s="178"/>
      <c r="Q24" s="177"/>
      <c r="R24" s="178"/>
      <c r="S24" s="177"/>
      <c r="T24" s="178"/>
      <c r="U24" s="177"/>
      <c r="V24" s="178"/>
      <c r="W24" s="177"/>
      <c r="X24" s="178"/>
    </row>
    <row r="25" spans="1:24" ht="27.6" x14ac:dyDescent="0.25">
      <c r="A25" s="17" t="s">
        <v>25</v>
      </c>
      <c r="B25" s="18" t="s">
        <v>21</v>
      </c>
      <c r="C25" s="177">
        <f>'Оценка потребности'!C25/'Оценка потребности'!D25</f>
        <v>29.683</v>
      </c>
      <c r="D25" s="178"/>
      <c r="E25" s="177">
        <f>'Оценка потребности'!E25/'Оценка потребности'!F25</f>
        <v>29.683</v>
      </c>
      <c r="F25" s="178"/>
      <c r="G25" s="177">
        <f>'Оценка потребности'!G25/'Оценка потребности'!H25</f>
        <v>23.05</v>
      </c>
      <c r="H25" s="178"/>
      <c r="I25" s="177">
        <f>'Оценка потребности'!I25/'Оценка потребности'!J25</f>
        <v>23.05</v>
      </c>
      <c r="J25" s="178"/>
      <c r="K25" s="177">
        <f>'Оценка потребности'!K25/'Оценка потребности'!L25</f>
        <v>21.024999999999999</v>
      </c>
      <c r="L25" s="178"/>
      <c r="M25" s="177">
        <f>'Оценка потребности'!M25/'Оценка потребности'!N25</f>
        <v>21.024999999999999</v>
      </c>
      <c r="N25" s="178"/>
      <c r="O25" s="177"/>
      <c r="P25" s="178"/>
      <c r="Q25" s="177"/>
      <c r="R25" s="178"/>
      <c r="S25" s="177"/>
      <c r="T25" s="178"/>
      <c r="U25" s="177"/>
      <c r="V25" s="178"/>
      <c r="W25" s="177"/>
      <c r="X25" s="178"/>
    </row>
    <row r="26" spans="1:24" s="3" customFormat="1" ht="69" x14ac:dyDescent="0.25">
      <c r="A26" s="17" t="s">
        <v>26</v>
      </c>
      <c r="B26" s="18" t="s">
        <v>27</v>
      </c>
      <c r="C26" s="177"/>
      <c r="D26" s="178"/>
      <c r="E26" s="177"/>
      <c r="F26" s="178"/>
      <c r="G26" s="177"/>
      <c r="H26" s="178"/>
      <c r="I26" s="177"/>
      <c r="J26" s="178"/>
      <c r="K26" s="177"/>
      <c r="L26" s="178"/>
      <c r="M26" s="177"/>
      <c r="N26" s="178"/>
      <c r="O26" s="177">
        <f>'Оценка потребности'!O26/'Оценка потребности'!P26</f>
        <v>2.1235700757575757</v>
      </c>
      <c r="P26" s="178"/>
      <c r="Q26" s="177">
        <f>'Оценка потребности'!Q26/'Оценка потребности'!R26</f>
        <v>2.1235700757575757</v>
      </c>
      <c r="R26" s="178"/>
      <c r="S26" s="177">
        <f>'Оценка потребности'!S26/'Оценка потребности'!T26</f>
        <v>2.2372159090909092</v>
      </c>
      <c r="T26" s="178"/>
      <c r="U26" s="177">
        <f>'Оценка потребности'!U26/'Оценка потребности'!V26</f>
        <v>2.2892992424242422</v>
      </c>
      <c r="V26" s="178"/>
      <c r="W26" s="177">
        <f>'Оценка потребности'!W26/'Оценка потребности'!X26</f>
        <v>2.3409090909090908</v>
      </c>
      <c r="X26" s="178"/>
    </row>
    <row r="27" spans="1:24" ht="55.2" x14ac:dyDescent="0.25">
      <c r="A27" s="17" t="s">
        <v>28</v>
      </c>
      <c r="B27" s="18" t="s">
        <v>29</v>
      </c>
      <c r="C27" s="177"/>
      <c r="D27" s="178"/>
      <c r="E27" s="177"/>
      <c r="F27" s="178"/>
      <c r="G27" s="177"/>
      <c r="H27" s="178"/>
      <c r="I27" s="177"/>
      <c r="J27" s="178"/>
      <c r="K27" s="177"/>
      <c r="L27" s="178"/>
      <c r="M27" s="177"/>
      <c r="N27" s="178"/>
      <c r="O27" s="177">
        <f>'Оценка потребности'!O27/'Оценка потребности'!P27</f>
        <v>0.65798684210526315</v>
      </c>
      <c r="P27" s="178"/>
      <c r="Q27" s="177">
        <f>'Оценка потребности'!Q27/'Оценка потребности'!R27</f>
        <v>0.65798684210526315</v>
      </c>
      <c r="R27" s="178"/>
      <c r="S27" s="177">
        <f>'Оценка потребности'!S27/'Оценка потребности'!T27</f>
        <v>0.7</v>
      </c>
      <c r="T27" s="178"/>
      <c r="U27" s="177">
        <f>'Оценка потребности'!U27/'Оценка потребности'!V27</f>
        <v>0.73833458646616545</v>
      </c>
      <c r="V27" s="178"/>
      <c r="W27" s="177">
        <f>'Оценка потребности'!W27/'Оценка потребности'!X27</f>
        <v>0.89861654135338354</v>
      </c>
      <c r="X27" s="178"/>
    </row>
    <row r="28" spans="1:24" ht="15" customHeight="1" x14ac:dyDescent="0.25">
      <c r="A28" s="145" t="s">
        <v>30</v>
      </c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</row>
    <row r="29" spans="1:24" ht="179.4" x14ac:dyDescent="0.25">
      <c r="A29" s="17" t="s">
        <v>31</v>
      </c>
      <c r="B29" s="25" t="s">
        <v>21</v>
      </c>
      <c r="C29" s="177" t="e">
        <f>'Оценка потребности'!#REF!/'Оценка потребности'!#REF!</f>
        <v>#REF!</v>
      </c>
      <c r="D29" s="178"/>
      <c r="E29" s="177" t="e">
        <f>'Оценка потребности'!#REF!/'Оценка потребности'!#REF!</f>
        <v>#REF!</v>
      </c>
      <c r="F29" s="178"/>
      <c r="G29" s="177" t="e">
        <f>'Оценка потребности'!#REF!/'Оценка потребности'!#REF!</f>
        <v>#REF!</v>
      </c>
      <c r="H29" s="178"/>
      <c r="I29" s="177" t="e">
        <f>'Оценка потребности'!#REF!/'Оценка потребности'!#REF!</f>
        <v>#REF!</v>
      </c>
      <c r="J29" s="178"/>
      <c r="K29" s="177" t="e">
        <f>'Оценка потребности'!#REF!/'Оценка потребности'!#REF!</f>
        <v>#REF!</v>
      </c>
      <c r="L29" s="178"/>
      <c r="M29" s="177" t="e">
        <f>'Оценка потребности'!#REF!/'Оценка потребности'!#REF!</f>
        <v>#REF!</v>
      </c>
      <c r="N29" s="178"/>
      <c r="O29" s="177"/>
      <c r="P29" s="178"/>
      <c r="Q29" s="177"/>
      <c r="R29" s="178"/>
      <c r="S29" s="177"/>
      <c r="T29" s="178"/>
      <c r="U29" s="177"/>
      <c r="V29" s="178"/>
      <c r="W29" s="177"/>
      <c r="X29" s="178"/>
    </row>
    <row r="30" spans="1:24" ht="27.6" x14ac:dyDescent="0.25">
      <c r="A30" s="17" t="s">
        <v>22</v>
      </c>
      <c r="B30" s="25" t="s">
        <v>10</v>
      </c>
      <c r="C30" s="177"/>
      <c r="D30" s="178"/>
      <c r="E30" s="177"/>
      <c r="F30" s="178"/>
      <c r="G30" s="177"/>
      <c r="H30" s="178"/>
      <c r="I30" s="177"/>
      <c r="J30" s="178"/>
      <c r="K30" s="177"/>
      <c r="L30" s="178"/>
      <c r="M30" s="177"/>
      <c r="N30" s="178"/>
      <c r="O30" s="177" t="e">
        <f>'Оценка потребности'!#REF!/'Оценка потребности'!#REF!</f>
        <v>#REF!</v>
      </c>
      <c r="P30" s="178"/>
      <c r="Q30" s="177" t="e">
        <f>'Оценка потребности'!#REF!/'Оценка потребности'!#REF!</f>
        <v>#REF!</v>
      </c>
      <c r="R30" s="178"/>
      <c r="S30" s="177" t="e">
        <f>'Оценка потребности'!#REF!/'Оценка потребности'!#REF!</f>
        <v>#REF!</v>
      </c>
      <c r="T30" s="178"/>
      <c r="U30" s="177" t="e">
        <f>'Оценка потребности'!#REF!/'Оценка потребности'!#REF!</f>
        <v>#REF!</v>
      </c>
      <c r="V30" s="178"/>
      <c r="W30" s="177" t="e">
        <f>'Оценка потребности'!#REF!/'Оценка потребности'!#REF!</f>
        <v>#REF!</v>
      </c>
      <c r="X30" s="178"/>
    </row>
    <row r="31" spans="1:24" x14ac:dyDescent="0.25">
      <c r="A31" s="17" t="s">
        <v>32</v>
      </c>
      <c r="B31" s="25" t="s">
        <v>33</v>
      </c>
      <c r="C31" s="177"/>
      <c r="D31" s="178"/>
      <c r="E31" s="177"/>
      <c r="F31" s="178"/>
      <c r="G31" s="177"/>
      <c r="H31" s="178"/>
      <c r="I31" s="177"/>
      <c r="J31" s="178"/>
      <c r="K31" s="177"/>
      <c r="L31" s="178"/>
      <c r="M31" s="177"/>
      <c r="N31" s="178"/>
      <c r="O31" s="177" t="e">
        <f>'Оценка потребности'!#REF!/'Оценка потребности'!#REF!</f>
        <v>#REF!</v>
      </c>
      <c r="P31" s="178"/>
      <c r="Q31" s="177" t="e">
        <f>'Оценка потребности'!#REF!/'Оценка потребности'!#REF!</f>
        <v>#REF!</v>
      </c>
      <c r="R31" s="178"/>
      <c r="S31" s="177" t="e">
        <f>'Оценка потребности'!#REF!/'Оценка потребности'!#REF!</f>
        <v>#REF!</v>
      </c>
      <c r="T31" s="178"/>
      <c r="U31" s="177" t="e">
        <f>'Оценка потребности'!#REF!/'Оценка потребности'!#REF!</f>
        <v>#REF!</v>
      </c>
      <c r="V31" s="178"/>
      <c r="W31" s="177" t="e">
        <f>'Оценка потребности'!#REF!/'Оценка потребности'!#REF!</f>
        <v>#REF!</v>
      </c>
      <c r="X31" s="178"/>
    </row>
    <row r="32" spans="1:24" ht="82.8" x14ac:dyDescent="0.25">
      <c r="A32" s="17" t="s">
        <v>34</v>
      </c>
      <c r="B32" s="26" t="s">
        <v>35</v>
      </c>
      <c r="C32" s="177"/>
      <c r="D32" s="178"/>
      <c r="E32" s="177"/>
      <c r="F32" s="178"/>
      <c r="G32" s="177"/>
      <c r="H32" s="178"/>
      <c r="I32" s="177"/>
      <c r="J32" s="178"/>
      <c r="K32" s="177"/>
      <c r="L32" s="178"/>
      <c r="M32" s="177"/>
      <c r="N32" s="178"/>
      <c r="O32" s="177" t="e">
        <f>'Оценка потребности'!#REF!/'Оценка потребности'!#REF!</f>
        <v>#REF!</v>
      </c>
      <c r="P32" s="178"/>
      <c r="Q32" s="177" t="e">
        <f>'Оценка потребности'!#REF!/'Оценка потребности'!#REF!</f>
        <v>#REF!</v>
      </c>
      <c r="R32" s="178"/>
      <c r="S32" s="177" t="e">
        <f>'Оценка потребности'!#REF!/'Оценка потребности'!#REF!</f>
        <v>#REF!</v>
      </c>
      <c r="T32" s="178"/>
      <c r="U32" s="177" t="e">
        <f>'Оценка потребности'!#REF!/'Оценка потребности'!#REF!</f>
        <v>#REF!</v>
      </c>
      <c r="V32" s="178"/>
      <c r="W32" s="177" t="e">
        <f>'Оценка потребности'!#REF!/'Оценка потребности'!#REF!</f>
        <v>#REF!</v>
      </c>
      <c r="X32" s="178"/>
    </row>
    <row r="33" spans="1:84" ht="138" x14ac:dyDescent="0.25">
      <c r="A33" s="17" t="s">
        <v>36</v>
      </c>
      <c r="B33" s="26" t="s">
        <v>37</v>
      </c>
      <c r="C33" s="177" t="e">
        <f>'Оценка потребности'!#REF!/'Оценка потребности'!#REF!</f>
        <v>#REF!</v>
      </c>
      <c r="D33" s="178"/>
      <c r="E33" s="177" t="e">
        <f>'Оценка потребности'!#REF!/'Оценка потребности'!#REF!</f>
        <v>#REF!</v>
      </c>
      <c r="F33" s="178"/>
      <c r="G33" s="177" t="e">
        <f>'Оценка потребности'!#REF!/'Оценка потребности'!#REF!</f>
        <v>#REF!</v>
      </c>
      <c r="H33" s="178"/>
      <c r="I33" s="177" t="e">
        <f>'Оценка потребности'!#REF!/'Оценка потребности'!#REF!</f>
        <v>#REF!</v>
      </c>
      <c r="J33" s="178"/>
      <c r="K33" s="177" t="e">
        <f>'Оценка потребности'!#REF!/'Оценка потребности'!#REF!</f>
        <v>#REF!</v>
      </c>
      <c r="L33" s="178"/>
      <c r="M33" s="177" t="e">
        <f>'Оценка потребности'!#REF!/'Оценка потребности'!#REF!</f>
        <v>#REF!</v>
      </c>
      <c r="N33" s="178"/>
      <c r="O33" s="177"/>
      <c r="P33" s="178"/>
      <c r="Q33" s="177"/>
      <c r="R33" s="178"/>
      <c r="S33" s="177"/>
      <c r="T33" s="178"/>
      <c r="U33" s="177"/>
      <c r="V33" s="178"/>
      <c r="W33" s="177"/>
      <c r="X33" s="178"/>
    </row>
    <row r="34" spans="1:84" ht="41.4" x14ac:dyDescent="0.25">
      <c r="A34" s="17" t="s">
        <v>38</v>
      </c>
      <c r="B34" s="26" t="s">
        <v>35</v>
      </c>
      <c r="C34" s="177"/>
      <c r="D34" s="178"/>
      <c r="E34" s="177"/>
      <c r="F34" s="178"/>
      <c r="G34" s="177"/>
      <c r="H34" s="178"/>
      <c r="I34" s="177"/>
      <c r="J34" s="178"/>
      <c r="K34" s="177"/>
      <c r="L34" s="178"/>
      <c r="M34" s="177"/>
      <c r="N34" s="178"/>
      <c r="O34" s="177" t="e">
        <f>'Оценка потребности'!#REF!/'Оценка потребности'!#REF!</f>
        <v>#REF!</v>
      </c>
      <c r="P34" s="178"/>
      <c r="Q34" s="177" t="e">
        <f>'Оценка потребности'!#REF!/'Оценка потребности'!#REF!</f>
        <v>#REF!</v>
      </c>
      <c r="R34" s="178"/>
      <c r="S34" s="177" t="e">
        <f>'Оценка потребности'!#REF!/'Оценка потребности'!#REF!</f>
        <v>#REF!</v>
      </c>
      <c r="T34" s="178"/>
      <c r="U34" s="177" t="e">
        <f>'Оценка потребности'!#REF!/'Оценка потребности'!#REF!</f>
        <v>#REF!</v>
      </c>
      <c r="V34" s="178"/>
      <c r="W34" s="177" t="e">
        <f>'Оценка потребности'!#REF!/'Оценка потребности'!#REF!</f>
        <v>#REF!</v>
      </c>
      <c r="X34" s="178"/>
    </row>
    <row r="35" spans="1:84" ht="41.4" x14ac:dyDescent="0.25">
      <c r="A35" s="17" t="s">
        <v>39</v>
      </c>
      <c r="B35" s="25" t="s">
        <v>10</v>
      </c>
      <c r="C35" s="177" t="e">
        <f>'Оценка потребности'!#REF!/'Оценка потребности'!#REF!</f>
        <v>#REF!</v>
      </c>
      <c r="D35" s="178"/>
      <c r="E35" s="177" t="e">
        <f>'Оценка потребности'!#REF!/'Оценка потребности'!#REF!</f>
        <v>#REF!</v>
      </c>
      <c r="F35" s="178"/>
      <c r="G35" s="177" t="e">
        <f>'Оценка потребности'!#REF!/'Оценка потребности'!#REF!</f>
        <v>#REF!</v>
      </c>
      <c r="H35" s="178"/>
      <c r="I35" s="177" t="e">
        <f>'Оценка потребности'!#REF!/'Оценка потребности'!#REF!</f>
        <v>#REF!</v>
      </c>
      <c r="J35" s="178"/>
      <c r="K35" s="177" t="e">
        <f>'Оценка потребности'!#REF!/'Оценка потребности'!#REF!</f>
        <v>#REF!</v>
      </c>
      <c r="L35" s="178"/>
      <c r="M35" s="177" t="e">
        <f>'Оценка потребности'!#REF!/'Оценка потребности'!#REF!</f>
        <v>#REF!</v>
      </c>
      <c r="N35" s="178"/>
      <c r="O35" s="177" t="e">
        <f>'Оценка потребности'!#REF!/'Оценка потребности'!#REF!</f>
        <v>#REF!</v>
      </c>
      <c r="P35" s="178"/>
      <c r="Q35" s="177" t="e">
        <f>'Оценка потребности'!#REF!/'Оценка потребности'!#REF!</f>
        <v>#REF!</v>
      </c>
      <c r="R35" s="178"/>
      <c r="S35" s="177"/>
      <c r="T35" s="178"/>
      <c r="U35" s="177"/>
      <c r="V35" s="178"/>
      <c r="W35" s="177"/>
      <c r="X35" s="178"/>
    </row>
    <row r="36" spans="1:84" ht="69" x14ac:dyDescent="0.25">
      <c r="A36" s="27" t="s">
        <v>40</v>
      </c>
      <c r="B36" s="28" t="s">
        <v>41</v>
      </c>
      <c r="C36" s="177"/>
      <c r="D36" s="178"/>
      <c r="E36" s="177"/>
      <c r="F36" s="178"/>
      <c r="G36" s="177"/>
      <c r="H36" s="178"/>
      <c r="I36" s="177"/>
      <c r="J36" s="178"/>
      <c r="K36" s="177"/>
      <c r="L36" s="178"/>
      <c r="M36" s="177"/>
      <c r="N36" s="178"/>
      <c r="O36" s="177"/>
      <c r="P36" s="178"/>
      <c r="Q36" s="177"/>
      <c r="R36" s="178"/>
      <c r="S36" s="177" t="e">
        <f>'Оценка потребности'!#REF!/'Оценка потребности'!#REF!</f>
        <v>#REF!</v>
      </c>
      <c r="T36" s="178"/>
      <c r="U36" s="177" t="e">
        <f>'Оценка потребности'!#REF!/'Оценка потребности'!#REF!</f>
        <v>#REF!</v>
      </c>
      <c r="V36" s="178"/>
      <c r="W36" s="177" t="e">
        <f>'Оценка потребности'!#REF!/'Оценка потребности'!#REF!</f>
        <v>#REF!</v>
      </c>
      <c r="X36" s="178"/>
    </row>
    <row r="37" spans="1:84" ht="69" x14ac:dyDescent="0.25">
      <c r="A37" s="27" t="s">
        <v>42</v>
      </c>
      <c r="B37" s="28" t="s">
        <v>43</v>
      </c>
      <c r="C37" s="177"/>
      <c r="D37" s="178"/>
      <c r="E37" s="177"/>
      <c r="F37" s="178"/>
      <c r="G37" s="177"/>
      <c r="H37" s="178"/>
      <c r="I37" s="177"/>
      <c r="J37" s="178"/>
      <c r="K37" s="177"/>
      <c r="L37" s="178"/>
      <c r="M37" s="177"/>
      <c r="N37" s="178"/>
      <c r="O37" s="177"/>
      <c r="P37" s="178"/>
      <c r="Q37" s="177"/>
      <c r="R37" s="178"/>
      <c r="S37" s="177" t="e">
        <f>'Оценка потребности'!#REF!/'Оценка потребности'!#REF!</f>
        <v>#REF!</v>
      </c>
      <c r="T37" s="178"/>
      <c r="U37" s="177" t="e">
        <f>'Оценка потребности'!#REF!/'Оценка потребности'!#REF!</f>
        <v>#REF!</v>
      </c>
      <c r="V37" s="178"/>
      <c r="W37" s="177" t="e">
        <f>'Оценка потребности'!#REF!/'Оценка потребности'!#REF!</f>
        <v>#REF!</v>
      </c>
      <c r="X37" s="178"/>
    </row>
    <row r="38" spans="1:84" ht="69" x14ac:dyDescent="0.25">
      <c r="A38" s="27" t="s">
        <v>44</v>
      </c>
      <c r="B38" s="28" t="s">
        <v>43</v>
      </c>
      <c r="C38" s="177"/>
      <c r="D38" s="178"/>
      <c r="E38" s="177"/>
      <c r="F38" s="178"/>
      <c r="G38" s="177"/>
      <c r="H38" s="178"/>
      <c r="I38" s="177"/>
      <c r="J38" s="178"/>
      <c r="K38" s="177"/>
      <c r="L38" s="178"/>
      <c r="M38" s="177"/>
      <c r="N38" s="178"/>
      <c r="O38" s="177"/>
      <c r="P38" s="178"/>
      <c r="Q38" s="177"/>
      <c r="R38" s="178"/>
      <c r="S38" s="177" t="e">
        <f>'Оценка потребности'!#REF!/'Оценка потребности'!#REF!</f>
        <v>#REF!</v>
      </c>
      <c r="T38" s="178"/>
      <c r="U38" s="177" t="e">
        <f>'Оценка потребности'!#REF!/'Оценка потребности'!#REF!</f>
        <v>#REF!</v>
      </c>
      <c r="V38" s="178"/>
      <c r="W38" s="177" t="e">
        <f>'Оценка потребности'!#REF!/'Оценка потребности'!#REF!</f>
        <v>#REF!</v>
      </c>
      <c r="X38" s="178"/>
    </row>
    <row r="39" spans="1:84" ht="82.8" x14ac:dyDescent="0.25">
      <c r="A39" s="27" t="s">
        <v>45</v>
      </c>
      <c r="B39" s="28" t="s">
        <v>43</v>
      </c>
      <c r="C39" s="177"/>
      <c r="D39" s="178"/>
      <c r="E39" s="177"/>
      <c r="F39" s="178"/>
      <c r="G39" s="177"/>
      <c r="H39" s="178"/>
      <c r="I39" s="177"/>
      <c r="J39" s="178"/>
      <c r="K39" s="177"/>
      <c r="L39" s="178"/>
      <c r="M39" s="177"/>
      <c r="N39" s="178"/>
      <c r="O39" s="177"/>
      <c r="P39" s="178"/>
      <c r="Q39" s="177"/>
      <c r="R39" s="178"/>
      <c r="S39" s="177" t="e">
        <f>'Оценка потребности'!#REF!/'Оценка потребности'!#REF!</f>
        <v>#REF!</v>
      </c>
      <c r="T39" s="178"/>
      <c r="U39" s="177" t="e">
        <f>'Оценка потребности'!#REF!/'Оценка потребности'!#REF!</f>
        <v>#REF!</v>
      </c>
      <c r="V39" s="178"/>
      <c r="W39" s="177" t="e">
        <f>'Оценка потребности'!#REF!/'Оценка потребности'!#REF!</f>
        <v>#REF!</v>
      </c>
      <c r="X39" s="178"/>
    </row>
    <row r="40" spans="1:84" ht="82.8" x14ac:dyDescent="0.25">
      <c r="A40" s="27" t="s">
        <v>46</v>
      </c>
      <c r="B40" s="28" t="s">
        <v>43</v>
      </c>
      <c r="C40" s="177"/>
      <c r="D40" s="178"/>
      <c r="E40" s="177"/>
      <c r="F40" s="178"/>
      <c r="G40" s="177"/>
      <c r="H40" s="178"/>
      <c r="I40" s="177"/>
      <c r="J40" s="178"/>
      <c r="K40" s="177"/>
      <c r="L40" s="178"/>
      <c r="M40" s="177"/>
      <c r="N40" s="178"/>
      <c r="O40" s="177"/>
      <c r="P40" s="178"/>
      <c r="Q40" s="177"/>
      <c r="R40" s="178"/>
      <c r="S40" s="177" t="e">
        <f>'Оценка потребности'!#REF!/'Оценка потребности'!#REF!</f>
        <v>#REF!</v>
      </c>
      <c r="T40" s="178"/>
      <c r="U40" s="177" t="e">
        <f>'Оценка потребности'!#REF!/'Оценка потребности'!#REF!</f>
        <v>#REF!</v>
      </c>
      <c r="V40" s="178"/>
      <c r="W40" s="177" t="e">
        <f>'Оценка потребности'!#REF!/'Оценка потребности'!#REF!</f>
        <v>#REF!</v>
      </c>
      <c r="X40" s="178"/>
    </row>
    <row r="41" spans="1:84" s="24" customFormat="1" ht="15" customHeight="1" x14ac:dyDescent="0.25">
      <c r="A41" s="145" t="s">
        <v>47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7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</row>
    <row r="42" spans="1:84" ht="207.6" thickBot="1" x14ac:dyDescent="0.3">
      <c r="A42" s="35" t="s">
        <v>48</v>
      </c>
      <c r="B42" s="36" t="s">
        <v>49</v>
      </c>
      <c r="C42" s="177">
        <f>'Оценка потребности'!C57/'Оценка потребности'!D57</f>
        <v>8.7128712871287135</v>
      </c>
      <c r="D42" s="178"/>
      <c r="E42" s="177">
        <f>'Оценка потребности'!E57/'Оценка потребности'!F57</f>
        <v>8.7128712871287135</v>
      </c>
      <c r="F42" s="178"/>
      <c r="G42" s="177">
        <f>'Оценка потребности'!G57/'Оценка потребности'!H57</f>
        <v>8.6538461538461533</v>
      </c>
      <c r="H42" s="178"/>
      <c r="I42" s="177">
        <f>'Оценка потребности'!I57/'Оценка потребности'!J57</f>
        <v>8.6538461538461533</v>
      </c>
      <c r="J42" s="178"/>
      <c r="K42" s="177">
        <f>'Оценка потребности'!K57/'Оценка потребности'!L57</f>
        <v>10.392156862745098</v>
      </c>
      <c r="L42" s="178"/>
      <c r="M42" s="177">
        <f>'Оценка потребности'!M57/'Оценка потребности'!N57</f>
        <v>10.392156862745098</v>
      </c>
      <c r="N42" s="178"/>
      <c r="O42" s="177"/>
      <c r="P42" s="178"/>
      <c r="Q42" s="177"/>
      <c r="R42" s="178"/>
      <c r="S42" s="177"/>
      <c r="T42" s="178"/>
      <c r="U42" s="177"/>
      <c r="V42" s="178"/>
      <c r="W42" s="177"/>
      <c r="X42" s="178"/>
    </row>
    <row r="43" spans="1:84" ht="14.4" thickBot="1" x14ac:dyDescent="0.3">
      <c r="A43" s="35" t="s">
        <v>50</v>
      </c>
      <c r="B43" s="36" t="s">
        <v>49</v>
      </c>
      <c r="C43" s="177"/>
      <c r="D43" s="178"/>
      <c r="E43" s="177"/>
      <c r="F43" s="178"/>
      <c r="G43" s="177"/>
      <c r="H43" s="178"/>
      <c r="I43" s="177"/>
      <c r="J43" s="178"/>
      <c r="K43" s="177"/>
      <c r="L43" s="178"/>
      <c r="M43" s="177"/>
      <c r="N43" s="178"/>
      <c r="O43" s="177">
        <f>'Оценка потребности'!O58/'Оценка потребности'!P58</f>
        <v>16.274509803921568</v>
      </c>
      <c r="P43" s="178"/>
      <c r="Q43" s="177">
        <f>'Оценка потребности'!Q58/'Оценка потребности'!R58</f>
        <v>11.372549019607844</v>
      </c>
      <c r="R43" s="178"/>
      <c r="S43" s="177">
        <f>'Оценка потребности'!S58/'Оценка потребности'!T58</f>
        <v>13.333333333333334</v>
      </c>
      <c r="T43" s="178"/>
      <c r="U43" s="177">
        <f>'Оценка потребности'!U58/'Оценка потребности'!V58</f>
        <v>13.333333333333334</v>
      </c>
      <c r="V43" s="178"/>
      <c r="W43" s="177">
        <f>'Оценка потребности'!W58/'Оценка потребности'!X58</f>
        <v>13.333333333333334</v>
      </c>
      <c r="X43" s="178"/>
    </row>
    <row r="45" spans="1:84" x14ac:dyDescent="0.25">
      <c r="A45" s="1" t="s">
        <v>51</v>
      </c>
    </row>
  </sheetData>
  <mergeCells count="353">
    <mergeCell ref="E4:O4"/>
    <mergeCell ref="E5:O5"/>
    <mergeCell ref="A7:A9"/>
    <mergeCell ref="B7:B9"/>
    <mergeCell ref="C7:F8"/>
    <mergeCell ref="G7:J8"/>
    <mergeCell ref="K7:N8"/>
    <mergeCell ref="O7:R8"/>
    <mergeCell ref="Q9:R9"/>
    <mergeCell ref="S7:T9"/>
    <mergeCell ref="U7:V9"/>
    <mergeCell ref="W7:X9"/>
    <mergeCell ref="C9:D9"/>
    <mergeCell ref="E9:F9"/>
    <mergeCell ref="G9:H9"/>
    <mergeCell ref="I9:J9"/>
    <mergeCell ref="K9:L9"/>
    <mergeCell ref="M9:N9"/>
    <mergeCell ref="O9:P9"/>
    <mergeCell ref="O10:P10"/>
    <mergeCell ref="Q10:R10"/>
    <mergeCell ref="S10:T10"/>
    <mergeCell ref="U10:V10"/>
    <mergeCell ref="W10:X10"/>
    <mergeCell ref="A11:X11"/>
    <mergeCell ref="C10:D10"/>
    <mergeCell ref="E10:F10"/>
    <mergeCell ref="G10:H10"/>
    <mergeCell ref="I10:J10"/>
    <mergeCell ref="K10:L10"/>
    <mergeCell ref="M10:N10"/>
    <mergeCell ref="M12:N12"/>
    <mergeCell ref="O12:P12"/>
    <mergeCell ref="Q12:R12"/>
    <mergeCell ref="S12:T12"/>
    <mergeCell ref="U12:V12"/>
    <mergeCell ref="W12:X12"/>
    <mergeCell ref="C12:D12"/>
    <mergeCell ref="E12:F12"/>
    <mergeCell ref="G12:H12"/>
    <mergeCell ref="I12:J12"/>
    <mergeCell ref="K12:L12"/>
    <mergeCell ref="O13:P13"/>
    <mergeCell ref="Q13:R13"/>
    <mergeCell ref="S13:T13"/>
    <mergeCell ref="U13:V13"/>
    <mergeCell ref="W13:X13"/>
    <mergeCell ref="M13:N13"/>
    <mergeCell ref="C13:D13"/>
    <mergeCell ref="E13:F13"/>
    <mergeCell ref="G13:H13"/>
    <mergeCell ref="I13:J13"/>
    <mergeCell ref="K13:L13"/>
    <mergeCell ref="C15:D15"/>
    <mergeCell ref="E15:F15"/>
    <mergeCell ref="G15:H15"/>
    <mergeCell ref="I15:J15"/>
    <mergeCell ref="K15:L15"/>
    <mergeCell ref="C14:D14"/>
    <mergeCell ref="E14:F14"/>
    <mergeCell ref="G14:H14"/>
    <mergeCell ref="I14:J14"/>
    <mergeCell ref="K14:L14"/>
    <mergeCell ref="M15:N15"/>
    <mergeCell ref="O15:P15"/>
    <mergeCell ref="Q15:R15"/>
    <mergeCell ref="S15:T15"/>
    <mergeCell ref="U15:V15"/>
    <mergeCell ref="W15:X15"/>
    <mergeCell ref="O14:P14"/>
    <mergeCell ref="Q14:R14"/>
    <mergeCell ref="S14:T14"/>
    <mergeCell ref="U14:V14"/>
    <mergeCell ref="W14:X14"/>
    <mergeCell ref="M14:N14"/>
    <mergeCell ref="C17:D17"/>
    <mergeCell ref="E17:F17"/>
    <mergeCell ref="G17:H17"/>
    <mergeCell ref="I17:J17"/>
    <mergeCell ref="K17:L17"/>
    <mergeCell ref="C16:D16"/>
    <mergeCell ref="E16:F16"/>
    <mergeCell ref="G16:H16"/>
    <mergeCell ref="I16:J16"/>
    <mergeCell ref="K16:L16"/>
    <mergeCell ref="M17:N17"/>
    <mergeCell ref="O17:P17"/>
    <mergeCell ref="Q17:R17"/>
    <mergeCell ref="S17:T17"/>
    <mergeCell ref="U17:V17"/>
    <mergeCell ref="W17:X17"/>
    <mergeCell ref="O16:P16"/>
    <mergeCell ref="Q16:R16"/>
    <mergeCell ref="S16:T16"/>
    <mergeCell ref="U16:V16"/>
    <mergeCell ref="W16:X16"/>
    <mergeCell ref="M16:N16"/>
    <mergeCell ref="A20:X20"/>
    <mergeCell ref="M19:N19"/>
    <mergeCell ref="O19:P19"/>
    <mergeCell ref="Q19:R19"/>
    <mergeCell ref="S19:T19"/>
    <mergeCell ref="U19:V19"/>
    <mergeCell ref="W19:X19"/>
    <mergeCell ref="O18:P18"/>
    <mergeCell ref="Q18:R18"/>
    <mergeCell ref="S18:T18"/>
    <mergeCell ref="U18:V18"/>
    <mergeCell ref="W18:X18"/>
    <mergeCell ref="C19:D19"/>
    <mergeCell ref="E19:F19"/>
    <mergeCell ref="G19:H19"/>
    <mergeCell ref="I19:J19"/>
    <mergeCell ref="K19:L19"/>
    <mergeCell ref="C18:D18"/>
    <mergeCell ref="E18:F18"/>
    <mergeCell ref="G18:H18"/>
    <mergeCell ref="I18:J18"/>
    <mergeCell ref="K18:L18"/>
    <mergeCell ref="M18:N18"/>
    <mergeCell ref="M21:N21"/>
    <mergeCell ref="O21:P21"/>
    <mergeCell ref="Q21:R21"/>
    <mergeCell ref="S21:T21"/>
    <mergeCell ref="U21:V21"/>
    <mergeCell ref="W21:X21"/>
    <mergeCell ref="C21:D21"/>
    <mergeCell ref="E21:F21"/>
    <mergeCell ref="G21:H21"/>
    <mergeCell ref="I21:J21"/>
    <mergeCell ref="K21:L21"/>
    <mergeCell ref="C23:D23"/>
    <mergeCell ref="E23:F23"/>
    <mergeCell ref="G23:H23"/>
    <mergeCell ref="I23:J23"/>
    <mergeCell ref="K23:L23"/>
    <mergeCell ref="C22:D22"/>
    <mergeCell ref="E22:F22"/>
    <mergeCell ref="G22:H22"/>
    <mergeCell ref="I22:J22"/>
    <mergeCell ref="K22:L22"/>
    <mergeCell ref="M23:N23"/>
    <mergeCell ref="O23:P23"/>
    <mergeCell ref="Q23:R23"/>
    <mergeCell ref="S23:T23"/>
    <mergeCell ref="U23:V23"/>
    <mergeCell ref="W23:X23"/>
    <mergeCell ref="O22:P22"/>
    <mergeCell ref="Q22:R22"/>
    <mergeCell ref="S22:T22"/>
    <mergeCell ref="U22:V22"/>
    <mergeCell ref="W22:X22"/>
    <mergeCell ref="M22:N22"/>
    <mergeCell ref="C25:D25"/>
    <mergeCell ref="E25:F25"/>
    <mergeCell ref="G25:H25"/>
    <mergeCell ref="I25:J25"/>
    <mergeCell ref="K25:L25"/>
    <mergeCell ref="C24:D24"/>
    <mergeCell ref="E24:F24"/>
    <mergeCell ref="G24:H24"/>
    <mergeCell ref="I24:J24"/>
    <mergeCell ref="K24:L24"/>
    <mergeCell ref="M25:N25"/>
    <mergeCell ref="O25:P25"/>
    <mergeCell ref="Q25:R25"/>
    <mergeCell ref="S25:T25"/>
    <mergeCell ref="U25:V25"/>
    <mergeCell ref="W25:X25"/>
    <mergeCell ref="O24:P24"/>
    <mergeCell ref="Q24:R24"/>
    <mergeCell ref="S24:T24"/>
    <mergeCell ref="U24:V24"/>
    <mergeCell ref="W24:X24"/>
    <mergeCell ref="M24:N24"/>
    <mergeCell ref="A28:X28"/>
    <mergeCell ref="M27:N27"/>
    <mergeCell ref="O27:P27"/>
    <mergeCell ref="Q27:R27"/>
    <mergeCell ref="S27:T27"/>
    <mergeCell ref="U27:V27"/>
    <mergeCell ref="W27:X27"/>
    <mergeCell ref="O26:P26"/>
    <mergeCell ref="Q26:R26"/>
    <mergeCell ref="S26:T26"/>
    <mergeCell ref="U26:V26"/>
    <mergeCell ref="W26:X26"/>
    <mergeCell ref="C27:D27"/>
    <mergeCell ref="E27:F27"/>
    <mergeCell ref="G27:H27"/>
    <mergeCell ref="I27:J27"/>
    <mergeCell ref="K27:L27"/>
    <mergeCell ref="C26:D26"/>
    <mergeCell ref="E26:F26"/>
    <mergeCell ref="G26:H26"/>
    <mergeCell ref="I26:J26"/>
    <mergeCell ref="K26:L26"/>
    <mergeCell ref="M26:N26"/>
    <mergeCell ref="M29:N29"/>
    <mergeCell ref="O29:P29"/>
    <mergeCell ref="Q29:R29"/>
    <mergeCell ref="S29:T29"/>
    <mergeCell ref="U29:V29"/>
    <mergeCell ref="W29:X29"/>
    <mergeCell ref="C29:D29"/>
    <mergeCell ref="E29:F29"/>
    <mergeCell ref="G29:H29"/>
    <mergeCell ref="I29:J29"/>
    <mergeCell ref="K29:L29"/>
    <mergeCell ref="C31:D31"/>
    <mergeCell ref="E31:F31"/>
    <mergeCell ref="G31:H31"/>
    <mergeCell ref="I31:J31"/>
    <mergeCell ref="K31:L31"/>
    <mergeCell ref="C30:D30"/>
    <mergeCell ref="E30:F30"/>
    <mergeCell ref="G30:H30"/>
    <mergeCell ref="I30:J30"/>
    <mergeCell ref="K30:L30"/>
    <mergeCell ref="M31:N31"/>
    <mergeCell ref="O31:P31"/>
    <mergeCell ref="Q31:R31"/>
    <mergeCell ref="S31:T31"/>
    <mergeCell ref="U31:V31"/>
    <mergeCell ref="W31:X31"/>
    <mergeCell ref="O30:P30"/>
    <mergeCell ref="Q30:R30"/>
    <mergeCell ref="S30:T30"/>
    <mergeCell ref="U30:V30"/>
    <mergeCell ref="W30:X30"/>
    <mergeCell ref="M30:N30"/>
    <mergeCell ref="C33:D33"/>
    <mergeCell ref="E33:F33"/>
    <mergeCell ref="G33:H33"/>
    <mergeCell ref="I33:J33"/>
    <mergeCell ref="K33:L33"/>
    <mergeCell ref="C32:D32"/>
    <mergeCell ref="E32:F32"/>
    <mergeCell ref="G32:H32"/>
    <mergeCell ref="I32:J32"/>
    <mergeCell ref="K32:L32"/>
    <mergeCell ref="M33:N33"/>
    <mergeCell ref="O33:P33"/>
    <mergeCell ref="Q33:R33"/>
    <mergeCell ref="S33:T33"/>
    <mergeCell ref="U33:V33"/>
    <mergeCell ref="W33:X33"/>
    <mergeCell ref="O32:P32"/>
    <mergeCell ref="Q32:R32"/>
    <mergeCell ref="S32:T32"/>
    <mergeCell ref="U32:V32"/>
    <mergeCell ref="W32:X32"/>
    <mergeCell ref="M32:N32"/>
    <mergeCell ref="C35:D35"/>
    <mergeCell ref="E35:F35"/>
    <mergeCell ref="G35:H35"/>
    <mergeCell ref="I35:J35"/>
    <mergeCell ref="K35:L35"/>
    <mergeCell ref="C34:D34"/>
    <mergeCell ref="E34:F34"/>
    <mergeCell ref="G34:H34"/>
    <mergeCell ref="I34:J34"/>
    <mergeCell ref="K34:L34"/>
    <mergeCell ref="M35:N35"/>
    <mergeCell ref="O35:P35"/>
    <mergeCell ref="Q35:R35"/>
    <mergeCell ref="S35:T35"/>
    <mergeCell ref="U35:V35"/>
    <mergeCell ref="W35:X35"/>
    <mergeCell ref="O34:P34"/>
    <mergeCell ref="Q34:R34"/>
    <mergeCell ref="S34:T34"/>
    <mergeCell ref="U34:V34"/>
    <mergeCell ref="W34:X34"/>
    <mergeCell ref="M34:N34"/>
    <mergeCell ref="C37:D37"/>
    <mergeCell ref="E37:F37"/>
    <mergeCell ref="G37:H37"/>
    <mergeCell ref="I37:J37"/>
    <mergeCell ref="K37:L37"/>
    <mergeCell ref="C36:D36"/>
    <mergeCell ref="E36:F36"/>
    <mergeCell ref="G36:H36"/>
    <mergeCell ref="I36:J36"/>
    <mergeCell ref="K36:L36"/>
    <mergeCell ref="M37:N37"/>
    <mergeCell ref="O37:P37"/>
    <mergeCell ref="Q37:R37"/>
    <mergeCell ref="S37:T37"/>
    <mergeCell ref="U37:V37"/>
    <mergeCell ref="W37:X37"/>
    <mergeCell ref="O36:P36"/>
    <mergeCell ref="Q36:R36"/>
    <mergeCell ref="S36:T36"/>
    <mergeCell ref="U36:V36"/>
    <mergeCell ref="W36:X36"/>
    <mergeCell ref="M36:N36"/>
    <mergeCell ref="C39:D39"/>
    <mergeCell ref="E39:F39"/>
    <mergeCell ref="G39:H39"/>
    <mergeCell ref="I39:J39"/>
    <mergeCell ref="K39:L39"/>
    <mergeCell ref="C38:D38"/>
    <mergeCell ref="E38:F38"/>
    <mergeCell ref="G38:H38"/>
    <mergeCell ref="I38:J38"/>
    <mergeCell ref="K38:L38"/>
    <mergeCell ref="M39:N39"/>
    <mergeCell ref="O39:P39"/>
    <mergeCell ref="Q39:R39"/>
    <mergeCell ref="S39:T39"/>
    <mergeCell ref="U39:V39"/>
    <mergeCell ref="W39:X39"/>
    <mergeCell ref="O38:P38"/>
    <mergeCell ref="Q38:R38"/>
    <mergeCell ref="S38:T38"/>
    <mergeCell ref="U38:V38"/>
    <mergeCell ref="W38:X38"/>
    <mergeCell ref="M38:N38"/>
    <mergeCell ref="O40:P40"/>
    <mergeCell ref="Q40:R40"/>
    <mergeCell ref="S40:T40"/>
    <mergeCell ref="U40:V40"/>
    <mergeCell ref="W40:X40"/>
    <mergeCell ref="A41:X41"/>
    <mergeCell ref="C40:D40"/>
    <mergeCell ref="E40:F40"/>
    <mergeCell ref="G40:H40"/>
    <mergeCell ref="I40:J40"/>
    <mergeCell ref="K40:L40"/>
    <mergeCell ref="M40:N40"/>
    <mergeCell ref="C43:D43"/>
    <mergeCell ref="E43:F43"/>
    <mergeCell ref="G43:H43"/>
    <mergeCell ref="I43:J43"/>
    <mergeCell ref="K43:L43"/>
    <mergeCell ref="C42:D42"/>
    <mergeCell ref="E42:F42"/>
    <mergeCell ref="G42:H42"/>
    <mergeCell ref="I42:J42"/>
    <mergeCell ref="K42:L42"/>
    <mergeCell ref="M43:N43"/>
    <mergeCell ref="O43:P43"/>
    <mergeCell ref="Q43:R43"/>
    <mergeCell ref="S43:T43"/>
    <mergeCell ref="U43:V43"/>
    <mergeCell ref="W43:X43"/>
    <mergeCell ref="O42:P42"/>
    <mergeCell ref="Q42:R42"/>
    <mergeCell ref="S42:T42"/>
    <mergeCell ref="U42:V42"/>
    <mergeCell ref="W42:X42"/>
    <mergeCell ref="M42:N42"/>
  </mergeCells>
  <pageMargins left="0.39370078740157483" right="0.39370078740157483" top="0.59055118110236227" bottom="0.39370078740157483" header="0.31496062992125984" footer="0.31496062992125984"/>
  <pageSetup paperSize="9" scale="5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Оценка потребности</vt:lpstr>
      <vt:lpstr>Оценочная стоимость</vt:lpstr>
      <vt:lpstr>Лист3</vt:lpstr>
      <vt:lpstr>'Оценка потребности'!Область_печати</vt:lpstr>
      <vt:lpstr>'Оценочная стоимость'!Область_печати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2021-03-25T23:32:09Z</dcterms:modified>
</cp:coreProperties>
</file>